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50" windowHeight="11370" tabRatio="685" firstSheet="1" activeTab="1"/>
  </bookViews>
  <sheets>
    <sheet name="2008_Ipół" sheetId="1" r:id="rId1"/>
    <sheet name="2008_całość" sheetId="2" r:id="rId2"/>
  </sheets>
  <definedNames/>
  <calcPr fullCalcOnLoad="1"/>
</workbook>
</file>

<file path=xl/sharedStrings.xml><?xml version="1.0" encoding="utf-8"?>
<sst xmlns="http://schemas.openxmlformats.org/spreadsheetml/2006/main" count="299" uniqueCount="202">
  <si>
    <t>Pieczęć wnioskodawcy</t>
  </si>
  <si>
    <t>L.P.</t>
  </si>
  <si>
    <t>Kwota brutto</t>
  </si>
  <si>
    <t>Treść, nazwa towaru, usługi</t>
  </si>
  <si>
    <t>Przeznaczenie wydatków</t>
  </si>
  <si>
    <t>Kwota sfinansowana z dotacji</t>
  </si>
  <si>
    <t>Wynagrodzenie pracowników</t>
  </si>
  <si>
    <t>Trenerka</t>
  </si>
  <si>
    <t>Leki</t>
  </si>
  <si>
    <t>Razem</t>
  </si>
  <si>
    <t>Oświadczenie:</t>
  </si>
  <si>
    <t>- wyżej wymienione faktury, rachunki, listy plac sprawdzono pod względem merytorycznym, rachunkowym, formalno-prawnym, opatrzono zapisem: “płatne z dotacji w kwocie ......................... oraz opłacono”,</t>
  </si>
  <si>
    <t>- wszelkie płatności publicznoprawne wynikające z odrębnych przepisów, związane z wymienionymi fakturami (rachunkami) zostaly opłacone -przy wydatkowaniu środków z dotacji zastosowano procedury określone w ustawie o zamówieniach publicznych.</t>
  </si>
  <si>
    <t>Załączono:</t>
  </si>
  <si>
    <t>podpisy i pieczątki imienne osób upoważnionych do składania oświadczeń w imieniu wnioskodawcy</t>
  </si>
  <si>
    <t>............................................................................................</t>
  </si>
  <si>
    <t xml:space="preserve">Benzyna, olej </t>
  </si>
  <si>
    <t>Materiały do konserwacji</t>
  </si>
  <si>
    <t>Ryczałt za pranie seniorzy</t>
  </si>
  <si>
    <t>Oryginały faktur, rachunków i innych dokumentów wymienionych w rozliczeniu przedłożone do wglądu.</t>
  </si>
  <si>
    <t>Rozliczenie Finansowo-Rzeczowe dotacji na dofinansowanie realizacji zadań z zakresu kultury fizycznej.</t>
  </si>
  <si>
    <t>Nr rachunku, faktury, listy plac</t>
  </si>
  <si>
    <t>Data wystawienia, zapłaty</t>
  </si>
  <si>
    <t>Wyżywienie piłkarzy</t>
  </si>
  <si>
    <t>leki</t>
  </si>
  <si>
    <t>Diety - seniorzy</t>
  </si>
  <si>
    <t>Zestawienie delegacji sędziowskich</t>
  </si>
  <si>
    <t>Przejazdy zawodników</t>
  </si>
  <si>
    <t>Ryczałt za pranie</t>
  </si>
  <si>
    <t xml:space="preserve">Diety </t>
  </si>
  <si>
    <t>Opłaty pocztowe</t>
  </si>
  <si>
    <t>Wynajem boiska</t>
  </si>
  <si>
    <t>sprzęt sportowy</t>
  </si>
  <si>
    <t>Środki własne</t>
  </si>
  <si>
    <t>Lista płac 01`2008</t>
  </si>
  <si>
    <t>Lista płac 02`2008</t>
  </si>
  <si>
    <t>Umowa zlecenie nr 1/08</t>
  </si>
  <si>
    <t>Umowa zlecenie nr 2/08</t>
  </si>
  <si>
    <t>Umowa zlecenie nr 3/08</t>
  </si>
  <si>
    <t>Lista płac 03`2008</t>
  </si>
  <si>
    <t>Umowa zlecenie nr 4/08</t>
  </si>
  <si>
    <t>Umowa zlecenie nr 6/08</t>
  </si>
  <si>
    <t>Faktura nr FV-00091/SOT08/000720/G/02/08</t>
  </si>
  <si>
    <t>Faktura nr 9/08</t>
  </si>
  <si>
    <t>Faktura nr 321/M</t>
  </si>
  <si>
    <t>Faktura nr 213/M</t>
  </si>
  <si>
    <t>Faktura nr 202/M</t>
  </si>
  <si>
    <t>Faktura nr 00222108000265100</t>
  </si>
  <si>
    <t>Faktura nr 67/2008</t>
  </si>
  <si>
    <t>Faktura nr KCKRIS/157/2008</t>
  </si>
  <si>
    <t>Korzystanie z basenu</t>
  </si>
  <si>
    <t>Faktura nr KCKRIS/151/2008</t>
  </si>
  <si>
    <t>Faktura nr KCKRIS/122/2008</t>
  </si>
  <si>
    <t>Faktura nr F 042/M/08</t>
  </si>
  <si>
    <t>Faktura nr F 094/M/08</t>
  </si>
  <si>
    <t>Faktura nr 116/2008</t>
  </si>
  <si>
    <t>Faktura nr 529/2008</t>
  </si>
  <si>
    <t>Faktura nr 7/04/2008</t>
  </si>
  <si>
    <t>Faktura nr 21/03/2008</t>
  </si>
  <si>
    <t>Faktura nr 553/2008</t>
  </si>
  <si>
    <t>Faktura nr 585/S/08</t>
  </si>
  <si>
    <t>Faktura nr 10009/2008</t>
  </si>
  <si>
    <t>Faktura nr F/222/08</t>
  </si>
  <si>
    <t>Faktura nr 80410056</t>
  </si>
  <si>
    <t>Drewno sosnowe</t>
  </si>
  <si>
    <t>Faktura nr 39</t>
  </si>
  <si>
    <t>Środki żywności</t>
  </si>
  <si>
    <t>Faktura nr 16</t>
  </si>
  <si>
    <t>Faktura nr 9/2008</t>
  </si>
  <si>
    <t>Odżywki</t>
  </si>
  <si>
    <t>Faktura nr 05/2008</t>
  </si>
  <si>
    <t>Faktura nr 13/2008</t>
  </si>
  <si>
    <t>Faktura nr 61/2008</t>
  </si>
  <si>
    <t>Faktura nr 3874/08/fVS</t>
  </si>
  <si>
    <t>Faktura nr 564/2008</t>
  </si>
  <si>
    <t>Faktura nr 23/03/2008</t>
  </si>
  <si>
    <t>Faktura nr 14/08</t>
  </si>
  <si>
    <t>Usługa medyczna</t>
  </si>
  <si>
    <t>II-III`2008</t>
  </si>
  <si>
    <t>I-III`2008</t>
  </si>
  <si>
    <t>Delegacje sędziowski</t>
  </si>
  <si>
    <t>Rozliczenie Finansowo-Rzeczowe dotacji na dofinansowanie realizacji zadań                                                                                                                     z zakresu kultury fizycznej udzielonej w 2008 roku w kwocie 110 000 złotych                                                                                                                         na podstawie umowy z dnia .... stycznia 2008 roku</t>
  </si>
  <si>
    <t>Lista płac 04`2008</t>
  </si>
  <si>
    <t>Umowa zlecenie nr 5/08</t>
  </si>
  <si>
    <t>Umowa zlecenie nr 7/08</t>
  </si>
  <si>
    <t>Umowa zlecenie nr 8/08</t>
  </si>
  <si>
    <t>Faktura nr FRD56455427/002/08</t>
  </si>
  <si>
    <t>Opłata telefoniczna</t>
  </si>
  <si>
    <t>Faktura nr FRD56455427/003/08</t>
  </si>
  <si>
    <t>Umowa zlecenie nr 9/08</t>
  </si>
  <si>
    <t>Umowa zlecenie nr 10/08</t>
  </si>
  <si>
    <t>Faktura nr FS/142/2008/RP</t>
  </si>
  <si>
    <t>Usługa przewozowa</t>
  </si>
  <si>
    <t>Faktura nr 254/2008</t>
  </si>
  <si>
    <t>wapno</t>
  </si>
  <si>
    <t>Faktura nr 373/M</t>
  </si>
  <si>
    <t>Faktura nr 251/M</t>
  </si>
  <si>
    <t>Faktura nr 00193/08</t>
  </si>
  <si>
    <t>materiały biurowe</t>
  </si>
  <si>
    <t>Faktura nr 34/08</t>
  </si>
  <si>
    <t>nawozy</t>
  </si>
  <si>
    <t>Faktura nr 00019/1/6/2008</t>
  </si>
  <si>
    <t>woda</t>
  </si>
  <si>
    <t>Faktura nr 00019/1/5/2008</t>
  </si>
  <si>
    <t>Umowa zlecenie nr 11/08</t>
  </si>
  <si>
    <t>Lista płac 05`2008</t>
  </si>
  <si>
    <t>Faktura nr 54</t>
  </si>
  <si>
    <t>Faktura nr 1089/2008</t>
  </si>
  <si>
    <t>zamrażacz</t>
  </si>
  <si>
    <t>Faktura nr 219/2008</t>
  </si>
  <si>
    <t>Podkoszulki</t>
  </si>
  <si>
    <t>Faktura nr 49/04/08</t>
  </si>
  <si>
    <t>Usługa gastonomiczna</t>
  </si>
  <si>
    <t>Rachunek nr 7/04</t>
  </si>
  <si>
    <t>Faktura nr 102/2008</t>
  </si>
  <si>
    <t>Faktura nr 79/2008</t>
  </si>
  <si>
    <t>Faktura nr 17/2008</t>
  </si>
  <si>
    <t>Faktura nr 23/2008</t>
  </si>
  <si>
    <t>Faktura nr 107/2008</t>
  </si>
  <si>
    <t>Faktura nr 317/2008</t>
  </si>
  <si>
    <t>Faktura nr KCKRIS/233/2008</t>
  </si>
  <si>
    <t>Faktura nr 016/2008</t>
  </si>
  <si>
    <t>Faktura nr 196/4/08</t>
  </si>
  <si>
    <t>Umowa zlecenie nr 12/08</t>
  </si>
  <si>
    <t>Umowa zlecenie nr 13/08</t>
  </si>
  <si>
    <t>Umowa zlecenie nr 14/08</t>
  </si>
  <si>
    <t>Faktura nr 1629/2008</t>
  </si>
  <si>
    <t>Faktura nr 0213/2008</t>
  </si>
  <si>
    <t>Faktura nr 208657020161</t>
  </si>
  <si>
    <t>Faktura nr F/1Z/08/009777</t>
  </si>
  <si>
    <t>Faktura nr F/1Z/08/009317</t>
  </si>
  <si>
    <t>Polecenie wyjazdu służbowego</t>
  </si>
  <si>
    <t>Heronim Chyziński</t>
  </si>
  <si>
    <t>Rachunek nr 20/04</t>
  </si>
  <si>
    <t>Faktura nr 1019-2008</t>
  </si>
  <si>
    <t>Faktura nr F/297/08</t>
  </si>
  <si>
    <t>Faktura nr F/257/08</t>
  </si>
  <si>
    <t>Faktura nr 126/2008</t>
  </si>
  <si>
    <t>Faktura nr F/311/08</t>
  </si>
  <si>
    <t>Faktura nr 715/S/08</t>
  </si>
  <si>
    <t>Faktura nr 114/2008</t>
  </si>
  <si>
    <t>Faktura nr 985/2008</t>
  </si>
  <si>
    <t>Faktura nr 24/08</t>
  </si>
  <si>
    <t>Rachunek nr 35/08</t>
  </si>
  <si>
    <t>Faktura nr F/325/08</t>
  </si>
  <si>
    <t>Faktura nr 1345529</t>
  </si>
  <si>
    <t>Faktura nr 555/M</t>
  </si>
  <si>
    <t>Faktura nr 550/M</t>
  </si>
  <si>
    <t>Rachunek nr 11/M/2008</t>
  </si>
  <si>
    <t>wpisowe do turnieju</t>
  </si>
  <si>
    <t>Rachunek nr 08/2008</t>
  </si>
  <si>
    <t>Rachunek nr 11/04/08</t>
  </si>
  <si>
    <t>Wpłata gotówkowa z dnia 2008-05-02</t>
  </si>
  <si>
    <t>Opłata na rzecz MZPN</t>
  </si>
  <si>
    <t>Wpłata gotówkowa z dnia 2008-05-06</t>
  </si>
  <si>
    <t>Wpłata gotówkowa z dnia 2008-04-22</t>
  </si>
  <si>
    <t>Wpłata gotówkowa z dnia 2008-05-29</t>
  </si>
  <si>
    <t>Wpłata gotówkowa z dnia 2008-04-18</t>
  </si>
  <si>
    <t>Wpłata gotówkowa z dnia 2008-04-29</t>
  </si>
  <si>
    <t>Faktura nr 0144/2008</t>
  </si>
  <si>
    <t>Faktura nr 0178/2008</t>
  </si>
  <si>
    <t>Faktura nr 0215/2008</t>
  </si>
  <si>
    <t>Faktura nr 17/05/2008</t>
  </si>
  <si>
    <t>Szaliki klubowe</t>
  </si>
  <si>
    <t>Faktura nr 605/S/2008</t>
  </si>
  <si>
    <t>Faktura nr 32/04/2008</t>
  </si>
  <si>
    <t>buty piłkarskie</t>
  </si>
  <si>
    <t>Faktura nr 21/2008</t>
  </si>
  <si>
    <t>Faktura nr WO/10-5326/0308/W</t>
  </si>
  <si>
    <t>Energia elektryczna</t>
  </si>
  <si>
    <t>Faktura nr WO/10-5036/0208/W</t>
  </si>
  <si>
    <t>Faktura nr WO/10-4824/0108/W</t>
  </si>
  <si>
    <t>Lista wypłaty diet</t>
  </si>
  <si>
    <t>IV-VI`2008</t>
  </si>
  <si>
    <t>Diety - Trampkarze</t>
  </si>
  <si>
    <t>Wykazy wypłaconych kwot za dojazdy</t>
  </si>
  <si>
    <t>Wykazy wypłaconych kwot za pranie</t>
  </si>
  <si>
    <t>IV-V`2008</t>
  </si>
  <si>
    <t>Delegacje sędziowskie</t>
  </si>
  <si>
    <t>Ekwiwalent za udział w rozgrywkach, napoje, wyżywienie</t>
  </si>
  <si>
    <t>Trenerzy</t>
  </si>
  <si>
    <t>Delegacje sędziów i obserwatorów</t>
  </si>
  <si>
    <t>Płace i pochodne razem:</t>
  </si>
  <si>
    <t>Przedmioty i materiały administracyjno-biurowe, dydaktyczne</t>
  </si>
  <si>
    <t>Materiały pędne i smary</t>
  </si>
  <si>
    <t>Sprzęt i odzież sportowa</t>
  </si>
  <si>
    <t>Materiały i wyposażenie do konserwacji i remontów nieruchomości, nawozy, środki ochrony roślin, trawa, wapno</t>
  </si>
  <si>
    <t>Apteczka pierwszej pomocy</t>
  </si>
  <si>
    <t>Woda</t>
  </si>
  <si>
    <t xml:space="preserve">Usługi telekomunikacyjne i pocztowe </t>
  </si>
  <si>
    <t>Koszty dojazdu na mecze, treningi, turnieje</t>
  </si>
  <si>
    <t>Usługi medyczne (badania profilaktyczne - medycyna pracy)</t>
  </si>
  <si>
    <t>Pozostałe usługi (wywóz nieczystości)</t>
  </si>
  <si>
    <t>Wynajem sali gimnastycznej, korzystanie z basenu, noclegi</t>
  </si>
  <si>
    <t>Podróże służbowe</t>
  </si>
  <si>
    <t>Opłaty członkowskie</t>
  </si>
  <si>
    <t>Opłaty na rzecz MZPN</t>
  </si>
  <si>
    <t>Wpisowe</t>
  </si>
  <si>
    <t>Ubezpieczenie</t>
  </si>
  <si>
    <t>Rodzaj wydatku</t>
  </si>
  <si>
    <t>Rozliczenie Finansowo-Rzeczowe dotacji na dofinansowanie realizacji zadań z zakresu kultury fizycznej udzielonej                                                                                                w 2008 roku w kwocie 185 000 złotych</t>
  </si>
  <si>
    <t>Kwota brutto zł.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</si>
</sst>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0.000"/>
    <numFmt numFmtId="169" formatCode="0.0000"/>
    <numFmt numFmtId="170" formatCode="mmm/yyyy"/>
    <numFmt numFmtId="171" formatCode="[$-415]d\ mmmm\ yyyy"/>
    <numFmt numFmtId="172" formatCode="[$-415]d\ mmmm\ yyyy;@"/>
    <numFmt numFmtId="173" formatCode="[$-415]d/mmm/yyyy;@"/>
  </numFmts>
  <fonts count="41">
    <font>
      <sz val="10"/>
      <name val="Arial CE"/>
      <family val="0"/>
    </font>
    <font>
      <sz val="10"/>
      <name val="Times New Roman"/>
      <family val="1"/>
    </font>
    <font>
      <b/>
      <sz val="11.5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Fill="1" applyAlignment="1">
      <alignment/>
    </xf>
    <xf numFmtId="14" fontId="1" fillId="0" borderId="12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wrapText="1"/>
    </xf>
    <xf numFmtId="0" fontId="23" fillId="0" borderId="11" xfId="0" applyFont="1" applyBorder="1" applyAlignment="1">
      <alignment horizont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2" fontId="23" fillId="0" borderId="16" xfId="0" applyNumberFormat="1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2" fontId="23" fillId="0" borderId="19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 vertical="center" wrapText="1"/>
    </xf>
    <xf numFmtId="2" fontId="23" fillId="0" borderId="13" xfId="0" applyNumberFormat="1" applyFont="1" applyBorder="1" applyAlignment="1">
      <alignment horizontal="right" vertical="center" wrapText="1"/>
    </xf>
    <xf numFmtId="0" fontId="23" fillId="0" borderId="11" xfId="0" applyFont="1" applyFill="1" applyBorder="1" applyAlignment="1">
      <alignment wrapText="1"/>
    </xf>
    <xf numFmtId="2" fontId="23" fillId="0" borderId="11" xfId="0" applyNumberFormat="1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4"/>
  <sheetViews>
    <sheetView zoomScalePageLayoutView="0" workbookViewId="0" topLeftCell="A112">
      <selection activeCell="A2" sqref="A2:H5"/>
    </sheetView>
  </sheetViews>
  <sheetFormatPr defaultColWidth="9.00390625" defaultRowHeight="12.75"/>
  <cols>
    <col min="1" max="1" width="3.625" style="1" customWidth="1"/>
    <col min="2" max="2" width="35.875" style="1" customWidth="1"/>
    <col min="3" max="3" width="10.625" style="2" customWidth="1"/>
    <col min="4" max="4" width="30.625" style="1" bestFit="1" customWidth="1"/>
    <col min="5" max="5" width="7.125" style="1" customWidth="1"/>
    <col min="6" max="6" width="11.625" style="4" customWidth="1"/>
    <col min="7" max="7" width="11.625" style="1" bestFit="1" customWidth="1"/>
    <col min="8" max="8" width="7.75390625" style="2" customWidth="1"/>
    <col min="9" max="16384" width="9.125" style="1" customWidth="1"/>
  </cols>
  <sheetData>
    <row r="1" ht="12.75">
      <c r="A1" s="1" t="s">
        <v>0</v>
      </c>
    </row>
    <row r="2" spans="1:8" ht="14.25" customHeight="1">
      <c r="A2" s="19" t="s">
        <v>81</v>
      </c>
      <c r="B2" s="19"/>
      <c r="C2" s="19"/>
      <c r="D2" s="19"/>
      <c r="E2" s="19"/>
      <c r="F2" s="19"/>
      <c r="G2" s="19"/>
      <c r="H2" s="19"/>
    </row>
    <row r="3" spans="1:8" ht="15" customHeight="1">
      <c r="A3" s="19"/>
      <c r="B3" s="19"/>
      <c r="C3" s="19"/>
      <c r="D3" s="19"/>
      <c r="E3" s="19"/>
      <c r="F3" s="19"/>
      <c r="G3" s="19"/>
      <c r="H3" s="19"/>
    </row>
    <row r="4" spans="1:8" ht="15" customHeight="1">
      <c r="A4" s="19"/>
      <c r="B4" s="19"/>
      <c r="C4" s="19"/>
      <c r="D4" s="19"/>
      <c r="E4" s="19"/>
      <c r="F4" s="19"/>
      <c r="G4" s="19"/>
      <c r="H4" s="19"/>
    </row>
    <row r="5" spans="1:8" ht="15" customHeight="1">
      <c r="A5" s="19"/>
      <c r="B5" s="19"/>
      <c r="C5" s="19"/>
      <c r="D5" s="19"/>
      <c r="E5" s="19"/>
      <c r="F5" s="19"/>
      <c r="G5" s="19"/>
      <c r="H5" s="19"/>
    </row>
    <row r="7" spans="1:8" ht="24" customHeight="1">
      <c r="A7" s="17" t="s">
        <v>1</v>
      </c>
      <c r="B7" s="17" t="s">
        <v>21</v>
      </c>
      <c r="C7" s="20" t="s">
        <v>22</v>
      </c>
      <c r="D7" s="17" t="s">
        <v>3</v>
      </c>
      <c r="E7" s="17" t="s">
        <v>4</v>
      </c>
      <c r="F7" s="18" t="s">
        <v>2</v>
      </c>
      <c r="G7" s="17" t="s">
        <v>5</v>
      </c>
      <c r="H7" s="17" t="s">
        <v>33</v>
      </c>
    </row>
    <row r="8" spans="1:8" ht="24" customHeight="1">
      <c r="A8" s="17"/>
      <c r="B8" s="17"/>
      <c r="C8" s="21"/>
      <c r="D8" s="17"/>
      <c r="E8" s="17"/>
      <c r="F8" s="18"/>
      <c r="G8" s="17"/>
      <c r="H8" s="17"/>
    </row>
    <row r="9" spans="1:8" ht="12.75">
      <c r="A9" s="5">
        <v>1</v>
      </c>
      <c r="B9" s="1" t="s">
        <v>34</v>
      </c>
      <c r="C9" s="12">
        <v>39477</v>
      </c>
      <c r="D9" s="5" t="s">
        <v>6</v>
      </c>
      <c r="F9" s="6">
        <v>4070.69</v>
      </c>
      <c r="G9" s="4">
        <f aca="true" t="shared" si="0" ref="G9:G49">F9</f>
        <v>4070.69</v>
      </c>
      <c r="H9" s="7"/>
    </row>
    <row r="10" spans="1:8" ht="12.75">
      <c r="A10" s="5">
        <v>2</v>
      </c>
      <c r="B10" s="1" t="s">
        <v>35</v>
      </c>
      <c r="C10" s="12">
        <v>39507</v>
      </c>
      <c r="D10" s="5" t="s">
        <v>6</v>
      </c>
      <c r="F10" s="6">
        <v>2035.35</v>
      </c>
      <c r="G10" s="4">
        <f t="shared" si="0"/>
        <v>2035.35</v>
      </c>
      <c r="H10" s="7"/>
    </row>
    <row r="11" spans="1:8" ht="12.75">
      <c r="A11" s="5">
        <v>3</v>
      </c>
      <c r="B11" s="1" t="s">
        <v>36</v>
      </c>
      <c r="C11" s="13">
        <v>39479</v>
      </c>
      <c r="D11" s="5" t="s">
        <v>7</v>
      </c>
      <c r="F11" s="6">
        <v>1200</v>
      </c>
      <c r="G11" s="4">
        <f t="shared" si="0"/>
        <v>1200</v>
      </c>
      <c r="H11" s="7"/>
    </row>
    <row r="12" spans="1:8" ht="12.75">
      <c r="A12" s="5">
        <v>4</v>
      </c>
      <c r="B12" s="1" t="s">
        <v>37</v>
      </c>
      <c r="C12" s="13">
        <v>39479</v>
      </c>
      <c r="D12" s="5" t="s">
        <v>7</v>
      </c>
      <c r="F12" s="6">
        <v>3600</v>
      </c>
      <c r="G12" s="4">
        <f t="shared" si="0"/>
        <v>3600</v>
      </c>
      <c r="H12" s="7"/>
    </row>
    <row r="13" spans="1:8" ht="12.75">
      <c r="A13" s="5">
        <v>5</v>
      </c>
      <c r="B13" s="1" t="s">
        <v>38</v>
      </c>
      <c r="C13" s="13">
        <v>39479</v>
      </c>
      <c r="D13" s="5" t="s">
        <v>7</v>
      </c>
      <c r="F13" s="6">
        <v>1400</v>
      </c>
      <c r="G13" s="4">
        <f t="shared" si="0"/>
        <v>1400</v>
      </c>
      <c r="H13" s="7"/>
    </row>
    <row r="14" spans="1:8" ht="12.75">
      <c r="A14" s="5">
        <v>6</v>
      </c>
      <c r="B14" s="1" t="s">
        <v>39</v>
      </c>
      <c r="C14" s="13">
        <v>39538</v>
      </c>
      <c r="D14" s="5" t="s">
        <v>6</v>
      </c>
      <c r="F14" s="6">
        <v>2035.35</v>
      </c>
      <c r="G14" s="4">
        <f t="shared" si="0"/>
        <v>2035.35</v>
      </c>
      <c r="H14" s="7"/>
    </row>
    <row r="15" spans="1:8" ht="12.75">
      <c r="A15" s="5">
        <v>7</v>
      </c>
      <c r="B15" s="1" t="s">
        <v>40</v>
      </c>
      <c r="C15" s="13">
        <v>39479</v>
      </c>
      <c r="D15" s="5" t="s">
        <v>7</v>
      </c>
      <c r="F15" s="6">
        <v>2400</v>
      </c>
      <c r="G15" s="4">
        <f t="shared" si="0"/>
        <v>2400</v>
      </c>
      <c r="H15" s="7"/>
    </row>
    <row r="16" spans="1:8" ht="12.75">
      <c r="A16" s="5">
        <v>8</v>
      </c>
      <c r="B16" s="1" t="s">
        <v>41</v>
      </c>
      <c r="C16" s="13">
        <v>39508</v>
      </c>
      <c r="D16" s="5" t="s">
        <v>7</v>
      </c>
      <c r="F16" s="6">
        <v>1200</v>
      </c>
      <c r="G16" s="4">
        <f t="shared" si="0"/>
        <v>1200</v>
      </c>
      <c r="H16" s="7"/>
    </row>
    <row r="17" spans="1:9" ht="12.75">
      <c r="A17" s="5">
        <v>9</v>
      </c>
      <c r="B17" s="1" t="s">
        <v>42</v>
      </c>
      <c r="C17" s="13">
        <v>39507</v>
      </c>
      <c r="D17" s="5" t="s">
        <v>30</v>
      </c>
      <c r="F17" s="6">
        <v>373.65</v>
      </c>
      <c r="G17" s="4">
        <f t="shared" si="0"/>
        <v>373.65</v>
      </c>
      <c r="H17" s="7"/>
      <c r="I17" s="4"/>
    </row>
    <row r="18" spans="1:8" ht="12.75">
      <c r="A18" s="5">
        <v>10</v>
      </c>
      <c r="B18" s="1" t="s">
        <v>43</v>
      </c>
      <c r="C18" s="14">
        <v>39507</v>
      </c>
      <c r="D18" s="5" t="s">
        <v>17</v>
      </c>
      <c r="F18" s="6">
        <v>341.6</v>
      </c>
      <c r="G18" s="4">
        <f t="shared" si="0"/>
        <v>341.6</v>
      </c>
      <c r="H18" s="7"/>
    </row>
    <row r="19" spans="1:8" ht="12.75">
      <c r="A19" s="5">
        <v>11</v>
      </c>
      <c r="B19" s="1" t="s">
        <v>44</v>
      </c>
      <c r="C19" s="13">
        <v>39515</v>
      </c>
      <c r="D19" s="5" t="s">
        <v>16</v>
      </c>
      <c r="F19" s="6">
        <v>165.69</v>
      </c>
      <c r="G19" s="4">
        <f t="shared" si="0"/>
        <v>165.69</v>
      </c>
      <c r="H19" s="7"/>
    </row>
    <row r="20" spans="1:8" ht="12.75">
      <c r="A20" s="5">
        <v>12</v>
      </c>
      <c r="B20" s="1" t="s">
        <v>45</v>
      </c>
      <c r="C20" s="13">
        <v>39486</v>
      </c>
      <c r="D20" s="5" t="s">
        <v>16</v>
      </c>
      <c r="F20" s="6">
        <v>100.28</v>
      </c>
      <c r="G20" s="4">
        <f t="shared" si="0"/>
        <v>100.28</v>
      </c>
      <c r="H20" s="7"/>
    </row>
    <row r="21" spans="1:8" ht="12.75">
      <c r="A21" s="5">
        <v>13</v>
      </c>
      <c r="B21" s="11" t="s">
        <v>46</v>
      </c>
      <c r="C21" s="14">
        <v>39501</v>
      </c>
      <c r="D21" s="5" t="s">
        <v>16</v>
      </c>
      <c r="F21" s="6">
        <v>61.52</v>
      </c>
      <c r="G21" s="4">
        <f t="shared" si="0"/>
        <v>61.52</v>
      </c>
      <c r="H21" s="7"/>
    </row>
    <row r="22" spans="1:8" ht="12.75">
      <c r="A22" s="5">
        <v>14</v>
      </c>
      <c r="B22" s="1" t="s">
        <v>47</v>
      </c>
      <c r="C22" s="14">
        <v>39505</v>
      </c>
      <c r="D22" s="5" t="s">
        <v>16</v>
      </c>
      <c r="F22" s="6">
        <v>29.58</v>
      </c>
      <c r="G22" s="4">
        <f t="shared" si="0"/>
        <v>29.58</v>
      </c>
      <c r="H22" s="7"/>
    </row>
    <row r="23" spans="1:8" ht="12.75">
      <c r="A23" s="5">
        <v>15</v>
      </c>
      <c r="B23" s="11" t="s">
        <v>48</v>
      </c>
      <c r="C23" s="14">
        <v>39470</v>
      </c>
      <c r="D23" s="5" t="s">
        <v>8</v>
      </c>
      <c r="F23" s="6">
        <v>24.4</v>
      </c>
      <c r="G23" s="4">
        <f t="shared" si="0"/>
        <v>24.4</v>
      </c>
      <c r="H23" s="7"/>
    </row>
    <row r="24" spans="1:8" ht="12.75">
      <c r="A24" s="5">
        <v>16</v>
      </c>
      <c r="B24" s="11" t="s">
        <v>49</v>
      </c>
      <c r="C24" s="14">
        <v>39504</v>
      </c>
      <c r="D24" s="5" t="s">
        <v>50</v>
      </c>
      <c r="F24" s="6">
        <v>52</v>
      </c>
      <c r="G24" s="4">
        <f t="shared" si="0"/>
        <v>52</v>
      </c>
      <c r="H24" s="7"/>
    </row>
    <row r="25" spans="1:8" ht="12.75">
      <c r="A25" s="5">
        <v>17</v>
      </c>
      <c r="B25" s="11" t="s">
        <v>51</v>
      </c>
      <c r="C25" s="14">
        <v>39499</v>
      </c>
      <c r="D25" s="5" t="s">
        <v>50</v>
      </c>
      <c r="F25" s="6">
        <v>72</v>
      </c>
      <c r="G25" s="4">
        <f t="shared" si="0"/>
        <v>72</v>
      </c>
      <c r="H25" s="7"/>
    </row>
    <row r="26" spans="1:8" ht="12.75">
      <c r="A26" s="5">
        <v>18</v>
      </c>
      <c r="B26" s="11" t="s">
        <v>52</v>
      </c>
      <c r="C26" s="14">
        <v>39492</v>
      </c>
      <c r="D26" s="5" t="s">
        <v>50</v>
      </c>
      <c r="F26" s="6">
        <v>52</v>
      </c>
      <c r="G26" s="4">
        <f t="shared" si="0"/>
        <v>52</v>
      </c>
      <c r="H26" s="7"/>
    </row>
    <row r="27" spans="1:8" ht="12.75">
      <c r="A27" s="5">
        <v>19</v>
      </c>
      <c r="B27" s="11" t="s">
        <v>53</v>
      </c>
      <c r="C27" s="14">
        <v>39484</v>
      </c>
      <c r="D27" s="5" t="s">
        <v>31</v>
      </c>
      <c r="F27" s="6">
        <v>200</v>
      </c>
      <c r="G27" s="4">
        <f t="shared" si="0"/>
        <v>200</v>
      </c>
      <c r="H27" s="7"/>
    </row>
    <row r="28" spans="1:8" ht="12.75">
      <c r="A28" s="5">
        <v>20</v>
      </c>
      <c r="B28" s="11" t="s">
        <v>54</v>
      </c>
      <c r="C28" s="14">
        <v>39505</v>
      </c>
      <c r="D28" s="5" t="s">
        <v>31</v>
      </c>
      <c r="F28" s="6">
        <v>200</v>
      </c>
      <c r="G28" s="4">
        <f t="shared" si="0"/>
        <v>200</v>
      </c>
      <c r="H28" s="7"/>
    </row>
    <row r="29" spans="1:8" ht="12.75">
      <c r="A29" s="5">
        <v>21</v>
      </c>
      <c r="B29" s="11" t="s">
        <v>55</v>
      </c>
      <c r="C29" s="14">
        <v>39471</v>
      </c>
      <c r="D29" s="5" t="s">
        <v>32</v>
      </c>
      <c r="F29" s="6">
        <v>535.01</v>
      </c>
      <c r="G29" s="4">
        <f t="shared" si="0"/>
        <v>535.01</v>
      </c>
      <c r="H29" s="7"/>
    </row>
    <row r="30" spans="1:8" ht="12.75">
      <c r="A30" s="5">
        <v>22</v>
      </c>
      <c r="B30" s="11" t="s">
        <v>56</v>
      </c>
      <c r="C30" s="14">
        <v>39521</v>
      </c>
      <c r="D30" s="5" t="s">
        <v>32</v>
      </c>
      <c r="F30" s="6">
        <v>199.99</v>
      </c>
      <c r="G30" s="4">
        <f t="shared" si="0"/>
        <v>199.99</v>
      </c>
      <c r="H30" s="7"/>
    </row>
    <row r="31" spans="1:8" ht="12.75">
      <c r="A31" s="5">
        <v>23</v>
      </c>
      <c r="B31" s="11" t="s">
        <v>57</v>
      </c>
      <c r="C31" s="14">
        <v>39542</v>
      </c>
      <c r="D31" s="5" t="s">
        <v>32</v>
      </c>
      <c r="F31" s="6">
        <v>1859.95</v>
      </c>
      <c r="G31" s="4">
        <f t="shared" si="0"/>
        <v>1859.95</v>
      </c>
      <c r="H31" s="7"/>
    </row>
    <row r="32" spans="1:8" ht="12.75">
      <c r="A32" s="5">
        <v>24</v>
      </c>
      <c r="B32" s="11" t="s">
        <v>58</v>
      </c>
      <c r="C32" s="14">
        <v>39535</v>
      </c>
      <c r="D32" s="5" t="s">
        <v>32</v>
      </c>
      <c r="F32" s="6">
        <v>4373.56</v>
      </c>
      <c r="G32" s="4">
        <f t="shared" si="0"/>
        <v>4373.56</v>
      </c>
      <c r="H32" s="7"/>
    </row>
    <row r="33" spans="1:8" ht="12.75">
      <c r="A33" s="5">
        <v>25</v>
      </c>
      <c r="B33" s="11" t="s">
        <v>59</v>
      </c>
      <c r="C33" s="14">
        <v>39524</v>
      </c>
      <c r="D33" s="5" t="s">
        <v>32</v>
      </c>
      <c r="F33" s="6">
        <v>370</v>
      </c>
      <c r="G33" s="4">
        <f t="shared" si="0"/>
        <v>370</v>
      </c>
      <c r="H33" s="7"/>
    </row>
    <row r="34" spans="1:8" ht="12.75">
      <c r="A34" s="5">
        <v>26</v>
      </c>
      <c r="B34" s="11" t="s">
        <v>60</v>
      </c>
      <c r="C34" s="14">
        <v>39536</v>
      </c>
      <c r="D34" s="5" t="s">
        <v>23</v>
      </c>
      <c r="F34" s="6">
        <v>810</v>
      </c>
      <c r="G34" s="4">
        <f t="shared" si="0"/>
        <v>810</v>
      </c>
      <c r="H34" s="7"/>
    </row>
    <row r="35" spans="1:8" ht="12.75">
      <c r="A35" s="5">
        <v>27</v>
      </c>
      <c r="B35" s="11" t="s">
        <v>61</v>
      </c>
      <c r="C35" s="14">
        <v>39553</v>
      </c>
      <c r="D35" s="5" t="s">
        <v>17</v>
      </c>
      <c r="F35" s="6">
        <v>24.8</v>
      </c>
      <c r="G35" s="4">
        <f t="shared" si="0"/>
        <v>24.8</v>
      </c>
      <c r="H35" s="7"/>
    </row>
    <row r="36" spans="1:8" ht="12.75">
      <c r="A36" s="5">
        <v>28</v>
      </c>
      <c r="B36" s="11" t="s">
        <v>62</v>
      </c>
      <c r="C36" s="14">
        <v>39534</v>
      </c>
      <c r="D36" s="5" t="s">
        <v>8</v>
      </c>
      <c r="F36" s="6">
        <v>102.3</v>
      </c>
      <c r="G36" s="4">
        <f t="shared" si="0"/>
        <v>102.3</v>
      </c>
      <c r="H36" s="7"/>
    </row>
    <row r="37" spans="1:8" ht="12.75">
      <c r="A37" s="5">
        <v>29</v>
      </c>
      <c r="B37" s="11" t="s">
        <v>63</v>
      </c>
      <c r="C37" s="14">
        <v>39546</v>
      </c>
      <c r="D37" s="5" t="s">
        <v>64</v>
      </c>
      <c r="F37" s="6">
        <v>196.32</v>
      </c>
      <c r="G37" s="4">
        <f t="shared" si="0"/>
        <v>196.32</v>
      </c>
      <c r="H37" s="7"/>
    </row>
    <row r="38" spans="1:8" ht="12.75">
      <c r="A38" s="5">
        <v>30</v>
      </c>
      <c r="B38" s="11" t="s">
        <v>65</v>
      </c>
      <c r="C38" s="14">
        <v>39534</v>
      </c>
      <c r="D38" s="5" t="s">
        <v>66</v>
      </c>
      <c r="F38" s="6">
        <v>448.87</v>
      </c>
      <c r="G38" s="4">
        <f t="shared" si="0"/>
        <v>448.87</v>
      </c>
      <c r="H38" s="7"/>
    </row>
    <row r="39" spans="1:8" ht="12.75">
      <c r="A39" s="5">
        <v>31</v>
      </c>
      <c r="B39" s="11" t="s">
        <v>67</v>
      </c>
      <c r="C39" s="14">
        <v>39478</v>
      </c>
      <c r="D39" s="5" t="s">
        <v>66</v>
      </c>
      <c r="F39" s="6">
        <v>745.81</v>
      </c>
      <c r="G39" s="4">
        <f t="shared" si="0"/>
        <v>745.81</v>
      </c>
      <c r="H39" s="7"/>
    </row>
    <row r="40" spans="1:8" ht="12.75">
      <c r="A40" s="5">
        <v>32</v>
      </c>
      <c r="B40" s="11" t="s">
        <v>68</v>
      </c>
      <c r="C40" s="14">
        <v>39493</v>
      </c>
      <c r="D40" s="5" t="s">
        <v>69</v>
      </c>
      <c r="F40" s="6">
        <v>100.47</v>
      </c>
      <c r="G40" s="4">
        <f t="shared" si="0"/>
        <v>100.47</v>
      </c>
      <c r="H40" s="7"/>
    </row>
    <row r="41" spans="1:8" ht="12.75">
      <c r="A41" s="5">
        <v>33</v>
      </c>
      <c r="B41" s="11" t="s">
        <v>70</v>
      </c>
      <c r="C41" s="14">
        <v>39473</v>
      </c>
      <c r="D41" s="5" t="s">
        <v>69</v>
      </c>
      <c r="F41" s="6">
        <v>129.9</v>
      </c>
      <c r="G41" s="4">
        <f t="shared" si="0"/>
        <v>129.9</v>
      </c>
      <c r="H41" s="7"/>
    </row>
    <row r="42" spans="1:8" ht="12.75">
      <c r="A42" s="5">
        <v>34</v>
      </c>
      <c r="B42" s="11" t="s">
        <v>71</v>
      </c>
      <c r="C42" s="14">
        <v>39535</v>
      </c>
      <c r="D42" s="5" t="s">
        <v>69</v>
      </c>
      <c r="F42" s="6">
        <v>230.26</v>
      </c>
      <c r="G42" s="4">
        <f t="shared" si="0"/>
        <v>230.26</v>
      </c>
      <c r="H42" s="7"/>
    </row>
    <row r="43" spans="1:8" ht="12.75">
      <c r="A43" s="5">
        <v>35</v>
      </c>
      <c r="B43" s="11" t="s">
        <v>72</v>
      </c>
      <c r="C43" s="14">
        <v>39527</v>
      </c>
      <c r="D43" s="5" t="s">
        <v>69</v>
      </c>
      <c r="F43" s="6">
        <v>70</v>
      </c>
      <c r="G43" s="4">
        <f t="shared" si="0"/>
        <v>70</v>
      </c>
      <c r="H43" s="7"/>
    </row>
    <row r="44" spans="1:8" ht="12.75">
      <c r="A44" s="5">
        <v>36</v>
      </c>
      <c r="B44" s="11" t="s">
        <v>73</v>
      </c>
      <c r="C44" s="14">
        <v>39500</v>
      </c>
      <c r="D44" s="5" t="s">
        <v>24</v>
      </c>
      <c r="F44" s="6">
        <v>744</v>
      </c>
      <c r="G44" s="4">
        <f t="shared" si="0"/>
        <v>744</v>
      </c>
      <c r="H44" s="7"/>
    </row>
    <row r="45" spans="1:8" ht="12.75">
      <c r="A45" s="5">
        <v>37</v>
      </c>
      <c r="B45" s="11" t="s">
        <v>74</v>
      </c>
      <c r="C45" s="14">
        <v>39527</v>
      </c>
      <c r="D45" s="5" t="s">
        <v>17</v>
      </c>
      <c r="F45" s="6">
        <v>63.4</v>
      </c>
      <c r="G45" s="4">
        <f t="shared" si="0"/>
        <v>63.4</v>
      </c>
      <c r="H45" s="7"/>
    </row>
    <row r="46" spans="1:8" ht="12.75">
      <c r="A46" s="5">
        <v>38</v>
      </c>
      <c r="B46" s="11" t="s">
        <v>75</v>
      </c>
      <c r="C46" s="14">
        <v>39523</v>
      </c>
      <c r="D46" s="5" t="s">
        <v>23</v>
      </c>
      <c r="F46" s="6">
        <v>1100</v>
      </c>
      <c r="G46" s="4">
        <f t="shared" si="0"/>
        <v>1100</v>
      </c>
      <c r="H46" s="7"/>
    </row>
    <row r="47" spans="1:8" ht="12.75">
      <c r="A47" s="5">
        <v>39</v>
      </c>
      <c r="B47" s="11" t="s">
        <v>76</v>
      </c>
      <c r="C47" s="14">
        <v>39525</v>
      </c>
      <c r="D47" s="5" t="s">
        <v>77</v>
      </c>
      <c r="F47" s="6">
        <v>288</v>
      </c>
      <c r="G47" s="4">
        <f t="shared" si="0"/>
        <v>288</v>
      </c>
      <c r="H47" s="7"/>
    </row>
    <row r="48" spans="1:8" ht="12.75">
      <c r="A48" s="5">
        <v>40</v>
      </c>
      <c r="B48" s="11" t="s">
        <v>29</v>
      </c>
      <c r="C48" s="15" t="s">
        <v>78</v>
      </c>
      <c r="D48" s="5" t="s">
        <v>25</v>
      </c>
      <c r="F48" s="6">
        <v>900</v>
      </c>
      <c r="G48" s="4">
        <f t="shared" si="0"/>
        <v>900</v>
      </c>
      <c r="H48" s="7"/>
    </row>
    <row r="49" spans="1:8" ht="12.75">
      <c r="A49" s="5">
        <v>41</v>
      </c>
      <c r="B49" s="11" t="s">
        <v>27</v>
      </c>
      <c r="C49" s="15" t="s">
        <v>79</v>
      </c>
      <c r="D49" s="5" t="s">
        <v>27</v>
      </c>
      <c r="F49" s="6">
        <v>8855</v>
      </c>
      <c r="G49" s="4">
        <f t="shared" si="0"/>
        <v>8855</v>
      </c>
      <c r="H49" s="7"/>
    </row>
    <row r="50" spans="1:8" ht="12.75">
      <c r="A50" s="5">
        <v>42</v>
      </c>
      <c r="B50" s="11" t="s">
        <v>28</v>
      </c>
      <c r="C50" s="15" t="s">
        <v>79</v>
      </c>
      <c r="D50" s="5" t="s">
        <v>18</v>
      </c>
      <c r="F50" s="6">
        <v>2900</v>
      </c>
      <c r="G50" s="4">
        <f>F50</f>
        <v>2900</v>
      </c>
      <c r="H50" s="7"/>
    </row>
    <row r="51" spans="1:8" ht="12.75">
      <c r="A51" s="5">
        <v>42</v>
      </c>
      <c r="B51" s="11" t="s">
        <v>26</v>
      </c>
      <c r="C51" s="14">
        <v>39556</v>
      </c>
      <c r="D51" s="5" t="s">
        <v>80</v>
      </c>
      <c r="F51" s="6">
        <v>2970</v>
      </c>
      <c r="G51" s="4">
        <f>F51</f>
        <v>2970</v>
      </c>
      <c r="H51" s="7"/>
    </row>
    <row r="52" spans="1:8" ht="12.75">
      <c r="A52" s="5">
        <v>43</v>
      </c>
      <c r="B52" s="11" t="s">
        <v>82</v>
      </c>
      <c r="C52" s="14">
        <v>39568</v>
      </c>
      <c r="D52" s="5" t="s">
        <v>6</v>
      </c>
      <c r="F52" s="6">
        <v>2035.35</v>
      </c>
      <c r="G52" s="4">
        <f aca="true" t="shared" si="1" ref="G52:G115">F52</f>
        <v>2035.35</v>
      </c>
      <c r="H52" s="7"/>
    </row>
    <row r="53" spans="1:8" ht="12.75">
      <c r="A53" s="5">
        <v>44</v>
      </c>
      <c r="B53" s="11" t="s">
        <v>83</v>
      </c>
      <c r="C53" s="14">
        <v>39508</v>
      </c>
      <c r="D53" s="5" t="s">
        <v>7</v>
      </c>
      <c r="F53" s="6">
        <v>700</v>
      </c>
      <c r="G53" s="4">
        <f t="shared" si="1"/>
        <v>700</v>
      </c>
      <c r="H53" s="7"/>
    </row>
    <row r="54" spans="1:8" ht="12.75">
      <c r="A54" s="5">
        <v>45</v>
      </c>
      <c r="B54" s="11" t="s">
        <v>84</v>
      </c>
      <c r="C54" s="14">
        <v>39508</v>
      </c>
      <c r="D54" s="5" t="s">
        <v>7</v>
      </c>
      <c r="F54" s="6">
        <v>600</v>
      </c>
      <c r="G54" s="4">
        <f t="shared" si="1"/>
        <v>600</v>
      </c>
      <c r="H54" s="7"/>
    </row>
    <row r="55" spans="1:8" ht="12.75">
      <c r="A55" s="5">
        <v>46</v>
      </c>
      <c r="B55" s="11" t="s">
        <v>85</v>
      </c>
      <c r="C55" s="14">
        <v>39508</v>
      </c>
      <c r="D55" s="5" t="s">
        <v>7</v>
      </c>
      <c r="F55" s="6">
        <v>900</v>
      </c>
      <c r="G55" s="4">
        <f t="shared" si="1"/>
        <v>900</v>
      </c>
      <c r="H55" s="7"/>
    </row>
    <row r="56" spans="1:8" ht="12.75">
      <c r="A56" s="5">
        <v>47</v>
      </c>
      <c r="B56" s="11" t="s">
        <v>86</v>
      </c>
      <c r="C56" s="14">
        <v>39486</v>
      </c>
      <c r="D56" s="5" t="s">
        <v>87</v>
      </c>
      <c r="F56" s="6">
        <v>91.06</v>
      </c>
      <c r="G56" s="4">
        <f t="shared" si="1"/>
        <v>91.06</v>
      </c>
      <c r="H56" s="7"/>
    </row>
    <row r="57" spans="1:8" ht="12.75">
      <c r="A57" s="5">
        <v>48</v>
      </c>
      <c r="B57" s="11" t="s">
        <v>88</v>
      </c>
      <c r="C57" s="14">
        <v>39517</v>
      </c>
      <c r="D57" s="5" t="s">
        <v>87</v>
      </c>
      <c r="F57" s="6">
        <v>85.4</v>
      </c>
      <c r="G57" s="4">
        <f t="shared" si="1"/>
        <v>85.4</v>
      </c>
      <c r="H57" s="7"/>
    </row>
    <row r="58" spans="1:8" ht="12.75">
      <c r="A58" s="5">
        <v>49</v>
      </c>
      <c r="B58" s="11" t="s">
        <v>89</v>
      </c>
      <c r="C58" s="14">
        <v>39539</v>
      </c>
      <c r="D58" s="5" t="s">
        <v>7</v>
      </c>
      <c r="F58" s="6">
        <v>900</v>
      </c>
      <c r="G58" s="4">
        <f t="shared" si="1"/>
        <v>900</v>
      </c>
      <c r="H58" s="7"/>
    </row>
    <row r="59" spans="1:8" ht="12.75">
      <c r="A59" s="5">
        <v>50</v>
      </c>
      <c r="B59" s="11" t="s">
        <v>90</v>
      </c>
      <c r="C59" s="14">
        <v>39539</v>
      </c>
      <c r="D59" s="5" t="s">
        <v>7</v>
      </c>
      <c r="F59" s="6">
        <v>600</v>
      </c>
      <c r="G59" s="4">
        <f t="shared" si="1"/>
        <v>600</v>
      </c>
      <c r="H59" s="7"/>
    </row>
    <row r="60" spans="1:8" ht="12.75">
      <c r="A60" s="5">
        <v>51</v>
      </c>
      <c r="B60" s="11" t="s">
        <v>91</v>
      </c>
      <c r="C60" s="14">
        <v>39483</v>
      </c>
      <c r="D60" s="5" t="s">
        <v>92</v>
      </c>
      <c r="F60" s="6">
        <v>335.02</v>
      </c>
      <c r="G60" s="4">
        <f t="shared" si="1"/>
        <v>335.02</v>
      </c>
      <c r="H60" s="7"/>
    </row>
    <row r="61" spans="1:8" ht="12.75">
      <c r="A61" s="5">
        <v>52</v>
      </c>
      <c r="B61" s="11" t="s">
        <v>93</v>
      </c>
      <c r="C61" s="14">
        <v>39486</v>
      </c>
      <c r="D61" s="5" t="s">
        <v>94</v>
      </c>
      <c r="F61" s="6">
        <v>58.8</v>
      </c>
      <c r="G61" s="4">
        <f t="shared" si="1"/>
        <v>58.8</v>
      </c>
      <c r="H61" s="7"/>
    </row>
    <row r="62" spans="1:8" ht="12.75">
      <c r="A62" s="5">
        <v>53</v>
      </c>
      <c r="B62" s="11" t="s">
        <v>95</v>
      </c>
      <c r="C62" s="14">
        <v>39538</v>
      </c>
      <c r="D62" s="5" t="s">
        <v>16</v>
      </c>
      <c r="F62" s="6">
        <v>208.23</v>
      </c>
      <c r="G62" s="4">
        <f t="shared" si="1"/>
        <v>208.23</v>
      </c>
      <c r="H62" s="7"/>
    </row>
    <row r="63" spans="1:8" ht="12.75">
      <c r="A63" s="5">
        <v>54</v>
      </c>
      <c r="B63" s="11" t="s">
        <v>96</v>
      </c>
      <c r="C63" s="14">
        <v>39507</v>
      </c>
      <c r="D63" s="5" t="s">
        <v>16</v>
      </c>
      <c r="F63" s="6">
        <v>281.5</v>
      </c>
      <c r="G63" s="4">
        <f t="shared" si="1"/>
        <v>281.5</v>
      </c>
      <c r="H63" s="7"/>
    </row>
    <row r="64" spans="1:8" ht="12.75">
      <c r="A64" s="5">
        <v>55</v>
      </c>
      <c r="B64" s="11" t="s">
        <v>97</v>
      </c>
      <c r="C64" s="14">
        <v>39493</v>
      </c>
      <c r="D64" s="5" t="s">
        <v>98</v>
      </c>
      <c r="F64" s="6">
        <v>119.5</v>
      </c>
      <c r="G64" s="4">
        <f t="shared" si="1"/>
        <v>119.5</v>
      </c>
      <c r="H64" s="7"/>
    </row>
    <row r="65" spans="1:8" ht="12.75">
      <c r="A65" s="5">
        <v>56</v>
      </c>
      <c r="B65" s="11" t="s">
        <v>99</v>
      </c>
      <c r="C65" s="14">
        <v>39538</v>
      </c>
      <c r="D65" s="5" t="s">
        <v>100</v>
      </c>
      <c r="F65" s="6">
        <v>473.8</v>
      </c>
      <c r="G65" s="4">
        <f t="shared" si="1"/>
        <v>473.8</v>
      </c>
      <c r="H65" s="7"/>
    </row>
    <row r="66" spans="1:8" ht="12.75">
      <c r="A66" s="5">
        <v>57</v>
      </c>
      <c r="B66" s="11" t="s">
        <v>101</v>
      </c>
      <c r="C66" s="14">
        <v>39538</v>
      </c>
      <c r="D66" s="5" t="s">
        <v>102</v>
      </c>
      <c r="F66" s="6">
        <v>17.98</v>
      </c>
      <c r="G66" s="4">
        <f t="shared" si="1"/>
        <v>17.98</v>
      </c>
      <c r="H66" s="7"/>
    </row>
    <row r="67" spans="1:8" ht="12.75">
      <c r="A67" s="5">
        <v>58</v>
      </c>
      <c r="B67" s="11" t="s">
        <v>103</v>
      </c>
      <c r="C67" s="14">
        <v>39507</v>
      </c>
      <c r="D67" s="5" t="s">
        <v>102</v>
      </c>
      <c r="F67" s="6">
        <v>35.95</v>
      </c>
      <c r="G67" s="4">
        <f t="shared" si="1"/>
        <v>35.95</v>
      </c>
      <c r="H67" s="7"/>
    </row>
    <row r="68" spans="1:8" ht="12.75">
      <c r="A68" s="5">
        <v>59</v>
      </c>
      <c r="B68" s="11" t="s">
        <v>104</v>
      </c>
      <c r="C68" s="14">
        <v>39539</v>
      </c>
      <c r="D68" s="5" t="s">
        <v>7</v>
      </c>
      <c r="F68" s="6">
        <v>700</v>
      </c>
      <c r="G68" s="4">
        <f t="shared" si="1"/>
        <v>700</v>
      </c>
      <c r="H68" s="7"/>
    </row>
    <row r="69" spans="1:8" ht="12.75">
      <c r="A69" s="5">
        <v>60</v>
      </c>
      <c r="B69" s="11" t="s">
        <v>105</v>
      </c>
      <c r="C69" s="14">
        <v>39597</v>
      </c>
      <c r="D69" s="5" t="s">
        <v>6</v>
      </c>
      <c r="F69" s="6">
        <v>2305.77</v>
      </c>
      <c r="G69" s="4">
        <f t="shared" si="1"/>
        <v>2305.77</v>
      </c>
      <c r="H69" s="7"/>
    </row>
    <row r="70" spans="1:8" ht="12.75">
      <c r="A70" s="5">
        <v>61</v>
      </c>
      <c r="B70" s="11" t="s">
        <v>106</v>
      </c>
      <c r="C70" s="14">
        <v>39566</v>
      </c>
      <c r="D70" s="5" t="s">
        <v>66</v>
      </c>
      <c r="F70" s="6">
        <v>1346.98</v>
      </c>
      <c r="G70" s="4">
        <f t="shared" si="1"/>
        <v>1346.98</v>
      </c>
      <c r="H70" s="7"/>
    </row>
    <row r="71" spans="1:8" ht="12.75">
      <c r="A71" s="5">
        <v>62</v>
      </c>
      <c r="B71" s="11" t="s">
        <v>107</v>
      </c>
      <c r="C71" s="14">
        <v>39587</v>
      </c>
      <c r="D71" s="5" t="s">
        <v>108</v>
      </c>
      <c r="F71" s="6">
        <v>143.94</v>
      </c>
      <c r="G71" s="4">
        <f t="shared" si="1"/>
        <v>143.94</v>
      </c>
      <c r="H71" s="7"/>
    </row>
    <row r="72" spans="1:8" ht="12.75">
      <c r="A72" s="5">
        <v>63</v>
      </c>
      <c r="B72" s="11" t="s">
        <v>109</v>
      </c>
      <c r="C72" s="14">
        <v>39613</v>
      </c>
      <c r="D72" s="5" t="s">
        <v>110</v>
      </c>
      <c r="F72" s="6">
        <v>320</v>
      </c>
      <c r="G72" s="4">
        <f t="shared" si="1"/>
        <v>320</v>
      </c>
      <c r="H72" s="7"/>
    </row>
    <row r="73" spans="1:8" ht="12.75">
      <c r="A73" s="5">
        <v>64</v>
      </c>
      <c r="B73" s="11" t="s">
        <v>111</v>
      </c>
      <c r="C73" s="14">
        <v>39564</v>
      </c>
      <c r="D73" s="5" t="s">
        <v>112</v>
      </c>
      <c r="F73" s="6">
        <v>700</v>
      </c>
      <c r="G73" s="4">
        <f t="shared" si="1"/>
        <v>700</v>
      </c>
      <c r="H73" s="7"/>
    </row>
    <row r="74" spans="1:8" ht="12.75">
      <c r="A74" s="5">
        <v>65</v>
      </c>
      <c r="B74" s="11" t="s">
        <v>113</v>
      </c>
      <c r="C74" s="14">
        <v>39562</v>
      </c>
      <c r="D74" s="5" t="s">
        <v>77</v>
      </c>
      <c r="F74" s="6">
        <v>60</v>
      </c>
      <c r="G74" s="4">
        <f t="shared" si="1"/>
        <v>60</v>
      </c>
      <c r="H74" s="7"/>
    </row>
    <row r="75" spans="1:8" ht="12.75">
      <c r="A75" s="5">
        <v>66</v>
      </c>
      <c r="B75" s="11" t="s">
        <v>114</v>
      </c>
      <c r="C75" s="14">
        <v>39555</v>
      </c>
      <c r="D75" s="5" t="s">
        <v>69</v>
      </c>
      <c r="F75" s="6">
        <v>124.1</v>
      </c>
      <c r="G75" s="4">
        <f t="shared" si="1"/>
        <v>124.1</v>
      </c>
      <c r="H75" s="7"/>
    </row>
    <row r="76" spans="1:8" ht="12.75">
      <c r="A76" s="5">
        <v>67</v>
      </c>
      <c r="B76" s="11" t="s">
        <v>115</v>
      </c>
      <c r="C76" s="14">
        <v>39555</v>
      </c>
      <c r="D76" s="5" t="s">
        <v>69</v>
      </c>
      <c r="F76" s="6">
        <v>109.65</v>
      </c>
      <c r="G76" s="4">
        <f t="shared" si="1"/>
        <v>109.65</v>
      </c>
      <c r="H76" s="7"/>
    </row>
    <row r="77" spans="1:8" ht="12.75">
      <c r="A77" s="5">
        <v>68</v>
      </c>
      <c r="B77" s="11" t="s">
        <v>116</v>
      </c>
      <c r="C77" s="14">
        <v>39574</v>
      </c>
      <c r="D77" s="5" t="s">
        <v>69</v>
      </c>
      <c r="F77" s="6">
        <v>396.12</v>
      </c>
      <c r="G77" s="4">
        <f t="shared" si="1"/>
        <v>396.12</v>
      </c>
      <c r="H77" s="7"/>
    </row>
    <row r="78" spans="1:8" ht="12.75">
      <c r="A78" s="5">
        <v>69</v>
      </c>
      <c r="B78" s="11" t="s">
        <v>117</v>
      </c>
      <c r="C78" s="14">
        <v>39503</v>
      </c>
      <c r="D78" s="5" t="s">
        <v>17</v>
      </c>
      <c r="F78" s="6">
        <v>38.02</v>
      </c>
      <c r="G78" s="4">
        <f t="shared" si="1"/>
        <v>38.02</v>
      </c>
      <c r="H78" s="7"/>
    </row>
    <row r="79" spans="1:8" ht="12.75">
      <c r="A79" s="5">
        <v>70</v>
      </c>
      <c r="B79" s="11" t="s">
        <v>118</v>
      </c>
      <c r="C79" s="14">
        <v>39564</v>
      </c>
      <c r="D79" s="5" t="s">
        <v>8</v>
      </c>
      <c r="F79" s="6">
        <v>41.4</v>
      </c>
      <c r="G79" s="4">
        <f t="shared" si="1"/>
        <v>41.4</v>
      </c>
      <c r="H79" s="7"/>
    </row>
    <row r="80" spans="1:8" ht="12.75">
      <c r="A80" s="5">
        <v>71</v>
      </c>
      <c r="B80" s="11" t="s">
        <v>119</v>
      </c>
      <c r="C80" s="14">
        <v>39554</v>
      </c>
      <c r="D80" s="5" t="s">
        <v>8</v>
      </c>
      <c r="F80" s="6">
        <v>15.9</v>
      </c>
      <c r="G80" s="4">
        <f t="shared" si="1"/>
        <v>15.9</v>
      </c>
      <c r="H80" s="7"/>
    </row>
    <row r="81" spans="1:8" ht="12.75">
      <c r="A81" s="5">
        <v>72</v>
      </c>
      <c r="B81" s="11" t="s">
        <v>120</v>
      </c>
      <c r="C81" s="14">
        <v>39558</v>
      </c>
      <c r="D81" s="5" t="s">
        <v>50</v>
      </c>
      <c r="F81" s="6">
        <v>60</v>
      </c>
      <c r="G81" s="4">
        <f t="shared" si="1"/>
        <v>60</v>
      </c>
      <c r="H81" s="7"/>
    </row>
    <row r="82" spans="1:8" ht="12.75">
      <c r="A82" s="5">
        <v>73</v>
      </c>
      <c r="B82" s="11" t="s">
        <v>121</v>
      </c>
      <c r="C82" s="14">
        <v>39560</v>
      </c>
      <c r="D82" s="5" t="s">
        <v>66</v>
      </c>
      <c r="F82" s="6">
        <v>137.5</v>
      </c>
      <c r="G82" s="4">
        <f t="shared" si="1"/>
        <v>137.5</v>
      </c>
      <c r="H82" s="7"/>
    </row>
    <row r="83" spans="1:8" ht="12.75">
      <c r="A83" s="5">
        <v>74</v>
      </c>
      <c r="B83" s="11" t="s">
        <v>122</v>
      </c>
      <c r="C83" s="14">
        <v>39548</v>
      </c>
      <c r="D83" s="5" t="s">
        <v>8</v>
      </c>
      <c r="F83" s="6">
        <v>46.6</v>
      </c>
      <c r="G83" s="4">
        <f t="shared" si="1"/>
        <v>46.6</v>
      </c>
      <c r="H83" s="7"/>
    </row>
    <row r="84" spans="1:8" ht="12.75">
      <c r="A84" s="5">
        <v>75</v>
      </c>
      <c r="B84" s="11" t="s">
        <v>123</v>
      </c>
      <c r="C84" s="14">
        <v>39539</v>
      </c>
      <c r="D84" s="5" t="s">
        <v>7</v>
      </c>
      <c r="F84" s="6">
        <v>1200</v>
      </c>
      <c r="G84" s="4">
        <f t="shared" si="1"/>
        <v>1200</v>
      </c>
      <c r="H84" s="7"/>
    </row>
    <row r="85" spans="1:8" ht="12.75">
      <c r="A85" s="5">
        <v>76</v>
      </c>
      <c r="B85" s="11" t="s">
        <v>124</v>
      </c>
      <c r="C85" s="14">
        <v>39569</v>
      </c>
      <c r="D85" s="5" t="s">
        <v>7</v>
      </c>
      <c r="F85" s="6">
        <v>1200</v>
      </c>
      <c r="G85" s="4">
        <f t="shared" si="1"/>
        <v>1200</v>
      </c>
      <c r="H85" s="7"/>
    </row>
    <row r="86" spans="1:8" ht="12.75">
      <c r="A86" s="5">
        <v>77</v>
      </c>
      <c r="B86" s="11" t="s">
        <v>125</v>
      </c>
      <c r="C86" s="14">
        <v>39600</v>
      </c>
      <c r="D86" s="5" t="s">
        <v>7</v>
      </c>
      <c r="F86" s="6">
        <v>1200</v>
      </c>
      <c r="G86" s="4">
        <f t="shared" si="1"/>
        <v>1200</v>
      </c>
      <c r="H86" s="7"/>
    </row>
    <row r="87" spans="1:8" ht="12.75">
      <c r="A87" s="5">
        <v>78</v>
      </c>
      <c r="B87" s="11" t="s">
        <v>126</v>
      </c>
      <c r="C87" s="14">
        <v>39599</v>
      </c>
      <c r="D87" s="5" t="s">
        <v>17</v>
      </c>
      <c r="F87" s="6">
        <v>74</v>
      </c>
      <c r="G87" s="4">
        <f t="shared" si="1"/>
        <v>74</v>
      </c>
      <c r="H87" s="7"/>
    </row>
    <row r="88" spans="1:8" ht="12.75">
      <c r="A88" s="5">
        <v>79</v>
      </c>
      <c r="B88" s="11" t="s">
        <v>127</v>
      </c>
      <c r="C88" s="14">
        <v>39598</v>
      </c>
      <c r="D88" s="5" t="s">
        <v>66</v>
      </c>
      <c r="F88" s="6">
        <v>211.48</v>
      </c>
      <c r="G88" s="4">
        <f t="shared" si="1"/>
        <v>211.48</v>
      </c>
      <c r="H88" s="7"/>
    </row>
    <row r="89" spans="1:8" ht="12.75">
      <c r="A89" s="5">
        <v>80</v>
      </c>
      <c r="B89" s="11" t="s">
        <v>128</v>
      </c>
      <c r="C89" s="14">
        <v>39604</v>
      </c>
      <c r="D89" s="5" t="s">
        <v>66</v>
      </c>
      <c r="F89" s="6">
        <v>247.96</v>
      </c>
      <c r="G89" s="4">
        <f t="shared" si="1"/>
        <v>247.96</v>
      </c>
      <c r="H89" s="7"/>
    </row>
    <row r="90" spans="1:8" ht="12.75">
      <c r="A90" s="5">
        <v>81</v>
      </c>
      <c r="B90" s="11" t="s">
        <v>129</v>
      </c>
      <c r="C90" s="14">
        <v>39613</v>
      </c>
      <c r="D90" s="5" t="s">
        <v>66</v>
      </c>
      <c r="F90" s="6">
        <v>115.66</v>
      </c>
      <c r="G90" s="4">
        <f t="shared" si="1"/>
        <v>115.66</v>
      </c>
      <c r="H90" s="7"/>
    </row>
    <row r="91" spans="1:8" ht="12.75">
      <c r="A91" s="5">
        <v>82</v>
      </c>
      <c r="B91" s="11" t="s">
        <v>130</v>
      </c>
      <c r="C91" s="14">
        <v>39606</v>
      </c>
      <c r="D91" s="5" t="s">
        <v>66</v>
      </c>
      <c r="F91" s="6">
        <v>383.64</v>
      </c>
      <c r="G91" s="4">
        <f t="shared" si="1"/>
        <v>383.64</v>
      </c>
      <c r="H91" s="7"/>
    </row>
    <row r="92" spans="1:8" ht="12.75">
      <c r="A92" s="5">
        <v>83</v>
      </c>
      <c r="B92" s="11" t="s">
        <v>131</v>
      </c>
      <c r="C92" s="14">
        <v>39608</v>
      </c>
      <c r="D92" s="5" t="s">
        <v>132</v>
      </c>
      <c r="F92" s="6">
        <v>33.4</v>
      </c>
      <c r="G92" s="4">
        <f t="shared" si="1"/>
        <v>33.4</v>
      </c>
      <c r="H92" s="7"/>
    </row>
    <row r="93" spans="1:8" ht="12.75">
      <c r="A93" s="5">
        <v>84</v>
      </c>
      <c r="B93" s="11" t="s">
        <v>133</v>
      </c>
      <c r="C93" s="14">
        <v>39562</v>
      </c>
      <c r="D93" s="5" t="s">
        <v>77</v>
      </c>
      <c r="F93" s="6">
        <v>60</v>
      </c>
      <c r="G93" s="4">
        <f t="shared" si="1"/>
        <v>60</v>
      </c>
      <c r="H93" s="7"/>
    </row>
    <row r="94" spans="1:8" ht="12.75">
      <c r="A94" s="5">
        <v>85</v>
      </c>
      <c r="B94" s="11" t="s">
        <v>134</v>
      </c>
      <c r="C94" s="14">
        <v>39581</v>
      </c>
      <c r="D94" s="5" t="s">
        <v>8</v>
      </c>
      <c r="F94" s="6">
        <v>15.99</v>
      </c>
      <c r="G94" s="4">
        <f t="shared" si="1"/>
        <v>15.99</v>
      </c>
      <c r="H94" s="7"/>
    </row>
    <row r="95" spans="1:8" ht="12.75">
      <c r="A95" s="5">
        <v>86</v>
      </c>
      <c r="B95" s="11" t="s">
        <v>135</v>
      </c>
      <c r="C95" s="14">
        <v>39552</v>
      </c>
      <c r="D95" s="5" t="s">
        <v>8</v>
      </c>
      <c r="F95" s="6">
        <v>46.43</v>
      </c>
      <c r="G95" s="4">
        <f t="shared" si="1"/>
        <v>46.43</v>
      </c>
      <c r="H95" s="7"/>
    </row>
    <row r="96" spans="1:8" ht="12.75">
      <c r="A96" s="5">
        <v>87</v>
      </c>
      <c r="B96" s="11" t="s">
        <v>136</v>
      </c>
      <c r="C96" s="14">
        <v>39537</v>
      </c>
      <c r="D96" s="5" t="s">
        <v>8</v>
      </c>
      <c r="F96" s="6">
        <v>21.64</v>
      </c>
      <c r="G96" s="4">
        <f t="shared" si="1"/>
        <v>21.64</v>
      </c>
      <c r="H96" s="7"/>
    </row>
    <row r="97" spans="1:8" ht="12.75">
      <c r="A97" s="5">
        <v>88</v>
      </c>
      <c r="B97" s="11" t="s">
        <v>137</v>
      </c>
      <c r="C97" s="14">
        <v>39578</v>
      </c>
      <c r="D97" s="5" t="s">
        <v>8</v>
      </c>
      <c r="F97" s="6">
        <v>21.5</v>
      </c>
      <c r="G97" s="4">
        <f t="shared" si="1"/>
        <v>21.5</v>
      </c>
      <c r="H97" s="7"/>
    </row>
    <row r="98" spans="1:8" ht="12.75">
      <c r="A98" s="5">
        <v>89</v>
      </c>
      <c r="B98" s="11" t="s">
        <v>138</v>
      </c>
      <c r="C98" s="14">
        <v>39555</v>
      </c>
      <c r="D98" s="5" t="s">
        <v>8</v>
      </c>
      <c r="F98" s="6">
        <v>93.36</v>
      </c>
      <c r="G98" s="4">
        <f t="shared" si="1"/>
        <v>93.36</v>
      </c>
      <c r="H98" s="7"/>
    </row>
    <row r="99" spans="1:8" ht="12.75">
      <c r="A99" s="5">
        <v>90</v>
      </c>
      <c r="B99" s="11" t="s">
        <v>139</v>
      </c>
      <c r="C99" s="14">
        <v>39557</v>
      </c>
      <c r="D99" s="5" t="s">
        <v>112</v>
      </c>
      <c r="F99" s="6">
        <v>700</v>
      </c>
      <c r="G99" s="4">
        <f t="shared" si="1"/>
        <v>700</v>
      </c>
      <c r="H99" s="7"/>
    </row>
    <row r="100" spans="1:8" ht="12.75">
      <c r="A100" s="5">
        <v>91</v>
      </c>
      <c r="B100" s="11" t="s">
        <v>140</v>
      </c>
      <c r="C100" s="14">
        <v>39573</v>
      </c>
      <c r="D100" s="5" t="s">
        <v>8</v>
      </c>
      <c r="F100" s="6">
        <v>16</v>
      </c>
      <c r="G100" s="4">
        <f t="shared" si="1"/>
        <v>16</v>
      </c>
      <c r="H100" s="7"/>
    </row>
    <row r="101" spans="1:8" ht="12.75">
      <c r="A101" s="5">
        <v>92</v>
      </c>
      <c r="B101" s="11" t="s">
        <v>141</v>
      </c>
      <c r="C101" s="14">
        <v>39577</v>
      </c>
      <c r="D101" s="5" t="s">
        <v>24</v>
      </c>
      <c r="F101" s="6">
        <v>26</v>
      </c>
      <c r="G101" s="4">
        <f t="shared" si="1"/>
        <v>26</v>
      </c>
      <c r="H101" s="7"/>
    </row>
    <row r="102" spans="1:8" ht="12.75">
      <c r="A102" s="5">
        <v>93</v>
      </c>
      <c r="B102" s="11" t="s">
        <v>142</v>
      </c>
      <c r="C102" s="14">
        <v>39589</v>
      </c>
      <c r="D102" s="5" t="s">
        <v>77</v>
      </c>
      <c r="F102" s="6">
        <v>256</v>
      </c>
      <c r="G102" s="4">
        <f t="shared" si="1"/>
        <v>256</v>
      </c>
      <c r="H102" s="7"/>
    </row>
    <row r="103" spans="1:8" ht="12.75">
      <c r="A103" s="5">
        <v>94</v>
      </c>
      <c r="B103" s="11" t="s">
        <v>143</v>
      </c>
      <c r="C103" s="14">
        <v>39563</v>
      </c>
      <c r="D103" s="5" t="s">
        <v>77</v>
      </c>
      <c r="F103" s="6">
        <v>330</v>
      </c>
      <c r="G103" s="4">
        <f t="shared" si="1"/>
        <v>330</v>
      </c>
      <c r="H103" s="7"/>
    </row>
    <row r="104" spans="1:8" ht="12.75">
      <c r="A104" s="5">
        <v>95</v>
      </c>
      <c r="B104" s="11" t="s">
        <v>144</v>
      </c>
      <c r="C104" s="14">
        <v>39573</v>
      </c>
      <c r="D104" s="5" t="s">
        <v>8</v>
      </c>
      <c r="F104" s="6">
        <v>33.68</v>
      </c>
      <c r="G104" s="4">
        <f t="shared" si="1"/>
        <v>33.68</v>
      </c>
      <c r="H104" s="7"/>
    </row>
    <row r="105" spans="1:8" ht="12.75">
      <c r="A105" s="5">
        <v>96</v>
      </c>
      <c r="B105" s="11" t="s">
        <v>145</v>
      </c>
      <c r="C105" s="14">
        <v>39559</v>
      </c>
      <c r="D105" s="5" t="s">
        <v>16</v>
      </c>
      <c r="F105" s="6">
        <v>50.05</v>
      </c>
      <c r="G105" s="4">
        <f t="shared" si="1"/>
        <v>50.05</v>
      </c>
      <c r="H105" s="7"/>
    </row>
    <row r="106" spans="1:8" ht="12.75">
      <c r="A106" s="5">
        <v>97</v>
      </c>
      <c r="B106" s="11" t="s">
        <v>146</v>
      </c>
      <c r="C106" s="14">
        <v>39577</v>
      </c>
      <c r="D106" s="5" t="s">
        <v>16</v>
      </c>
      <c r="F106" s="6">
        <v>100.76</v>
      </c>
      <c r="G106" s="4">
        <f t="shared" si="1"/>
        <v>100.76</v>
      </c>
      <c r="H106" s="7"/>
    </row>
    <row r="107" spans="1:8" ht="12.75">
      <c r="A107" s="5">
        <v>98</v>
      </c>
      <c r="B107" s="11" t="s">
        <v>147</v>
      </c>
      <c r="C107" s="14">
        <v>39576</v>
      </c>
      <c r="D107" s="5" t="s">
        <v>16</v>
      </c>
      <c r="F107" s="6">
        <v>102.98</v>
      </c>
      <c r="G107" s="4">
        <f t="shared" si="1"/>
        <v>102.98</v>
      </c>
      <c r="H107" s="7"/>
    </row>
    <row r="108" spans="1:8" ht="12.75">
      <c r="A108" s="5">
        <v>99</v>
      </c>
      <c r="B108" s="11" t="s">
        <v>148</v>
      </c>
      <c r="C108" s="14">
        <v>39558</v>
      </c>
      <c r="D108" s="5" t="s">
        <v>149</v>
      </c>
      <c r="F108" s="6">
        <v>720</v>
      </c>
      <c r="G108" s="4">
        <f t="shared" si="1"/>
        <v>720</v>
      </c>
      <c r="H108" s="7"/>
    </row>
    <row r="109" spans="1:8" ht="12.75">
      <c r="A109" s="5">
        <v>100</v>
      </c>
      <c r="B109" s="11" t="s">
        <v>150</v>
      </c>
      <c r="C109" s="14">
        <v>39606</v>
      </c>
      <c r="D109" s="5" t="s">
        <v>149</v>
      </c>
      <c r="F109" s="6">
        <v>800</v>
      </c>
      <c r="G109" s="4">
        <f t="shared" si="1"/>
        <v>800</v>
      </c>
      <c r="H109" s="7"/>
    </row>
    <row r="110" spans="1:8" ht="12.75">
      <c r="A110" s="5">
        <v>101</v>
      </c>
      <c r="B110" s="11" t="s">
        <v>151</v>
      </c>
      <c r="C110" s="14">
        <v>39564</v>
      </c>
      <c r="D110" s="5" t="s">
        <v>149</v>
      </c>
      <c r="F110" s="6">
        <v>800</v>
      </c>
      <c r="G110" s="4">
        <f t="shared" si="1"/>
        <v>800</v>
      </c>
      <c r="H110" s="7"/>
    </row>
    <row r="111" spans="1:8" ht="12.75">
      <c r="A111" s="5">
        <v>102</v>
      </c>
      <c r="B111" s="11" t="s">
        <v>152</v>
      </c>
      <c r="C111" s="14">
        <v>39570</v>
      </c>
      <c r="D111" s="5" t="s">
        <v>153</v>
      </c>
      <c r="F111" s="6">
        <v>100</v>
      </c>
      <c r="G111" s="4">
        <f t="shared" si="1"/>
        <v>100</v>
      </c>
      <c r="H111" s="7"/>
    </row>
    <row r="112" spans="1:8" ht="12.75">
      <c r="A112" s="5">
        <v>103</v>
      </c>
      <c r="B112" s="11" t="s">
        <v>155</v>
      </c>
      <c r="C112" s="14">
        <v>39560</v>
      </c>
      <c r="D112" s="5" t="s">
        <v>153</v>
      </c>
      <c r="F112" s="6">
        <v>50</v>
      </c>
      <c r="G112" s="4">
        <f t="shared" si="1"/>
        <v>50</v>
      </c>
      <c r="H112" s="7"/>
    </row>
    <row r="113" spans="1:8" ht="12.75">
      <c r="A113" s="5">
        <v>104</v>
      </c>
      <c r="B113" s="11" t="s">
        <v>154</v>
      </c>
      <c r="C113" s="14">
        <v>39574</v>
      </c>
      <c r="D113" s="5" t="s">
        <v>153</v>
      </c>
      <c r="F113" s="6">
        <v>50</v>
      </c>
      <c r="G113" s="4">
        <f t="shared" si="1"/>
        <v>50</v>
      </c>
      <c r="H113" s="7"/>
    </row>
    <row r="114" spans="1:8" ht="12.75">
      <c r="A114" s="5">
        <v>105</v>
      </c>
      <c r="B114" s="11" t="s">
        <v>156</v>
      </c>
      <c r="C114" s="14">
        <v>39597</v>
      </c>
      <c r="D114" s="5" t="s">
        <v>153</v>
      </c>
      <c r="F114" s="6">
        <v>50</v>
      </c>
      <c r="G114" s="4">
        <f t="shared" si="1"/>
        <v>50</v>
      </c>
      <c r="H114" s="7"/>
    </row>
    <row r="115" spans="1:8" ht="12.75">
      <c r="A115" s="5">
        <v>106</v>
      </c>
      <c r="B115" s="11" t="s">
        <v>157</v>
      </c>
      <c r="C115" s="14">
        <v>39556</v>
      </c>
      <c r="D115" s="5" t="s">
        <v>153</v>
      </c>
      <c r="F115" s="6">
        <v>50</v>
      </c>
      <c r="G115" s="4">
        <f t="shared" si="1"/>
        <v>50</v>
      </c>
      <c r="H115" s="7"/>
    </row>
    <row r="116" spans="1:8" ht="12.75">
      <c r="A116" s="5">
        <v>107</v>
      </c>
      <c r="B116" s="11" t="s">
        <v>158</v>
      </c>
      <c r="C116" s="14">
        <v>39567</v>
      </c>
      <c r="D116" s="5" t="s">
        <v>153</v>
      </c>
      <c r="F116" s="6">
        <v>150</v>
      </c>
      <c r="G116" s="4">
        <f aca="true" t="shared" si="2" ref="G116:G131">F116</f>
        <v>150</v>
      </c>
      <c r="H116" s="7"/>
    </row>
    <row r="117" spans="1:8" ht="12.75">
      <c r="A117" s="5">
        <v>108</v>
      </c>
      <c r="B117" s="11" t="s">
        <v>159</v>
      </c>
      <c r="C117" s="14">
        <v>39554</v>
      </c>
      <c r="D117" s="5" t="s">
        <v>17</v>
      </c>
      <c r="F117" s="6">
        <v>53.44</v>
      </c>
      <c r="G117" s="4">
        <f t="shared" si="2"/>
        <v>53.44</v>
      </c>
      <c r="H117" s="7"/>
    </row>
    <row r="118" spans="1:8" ht="12.75">
      <c r="A118" s="5">
        <v>109</v>
      </c>
      <c r="B118" s="11" t="s">
        <v>160</v>
      </c>
      <c r="C118" s="14">
        <v>39574</v>
      </c>
      <c r="D118" s="5" t="s">
        <v>17</v>
      </c>
      <c r="F118" s="6">
        <v>67.09</v>
      </c>
      <c r="G118" s="4">
        <f t="shared" si="2"/>
        <v>67.09</v>
      </c>
      <c r="H118" s="7"/>
    </row>
    <row r="119" spans="1:8" ht="12.75">
      <c r="A119" s="5">
        <v>110</v>
      </c>
      <c r="B119" s="11" t="s">
        <v>161</v>
      </c>
      <c r="C119" s="14">
        <v>39602</v>
      </c>
      <c r="D119" s="5" t="s">
        <v>17</v>
      </c>
      <c r="F119" s="6">
        <v>96.34</v>
      </c>
      <c r="G119" s="4">
        <f t="shared" si="2"/>
        <v>96.34</v>
      </c>
      <c r="H119" s="7"/>
    </row>
    <row r="120" spans="1:8" ht="12.75">
      <c r="A120" s="5">
        <v>111</v>
      </c>
      <c r="B120" s="11" t="s">
        <v>162</v>
      </c>
      <c r="C120" s="14">
        <v>39581</v>
      </c>
      <c r="D120" s="5" t="s">
        <v>163</v>
      </c>
      <c r="F120" s="6">
        <v>2444.88</v>
      </c>
      <c r="G120" s="4">
        <f t="shared" si="2"/>
        <v>2444.88</v>
      </c>
      <c r="H120" s="7"/>
    </row>
    <row r="121" spans="1:8" ht="12.75">
      <c r="A121" s="5">
        <v>112</v>
      </c>
      <c r="B121" s="11" t="s">
        <v>164</v>
      </c>
      <c r="C121" s="14">
        <v>39563</v>
      </c>
      <c r="D121" s="5" t="s">
        <v>24</v>
      </c>
      <c r="F121" s="6">
        <v>178</v>
      </c>
      <c r="G121" s="4">
        <f t="shared" si="2"/>
        <v>178</v>
      </c>
      <c r="H121" s="7"/>
    </row>
    <row r="122" spans="1:8" ht="12.75">
      <c r="A122" s="5">
        <v>113</v>
      </c>
      <c r="B122" s="11" t="s">
        <v>165</v>
      </c>
      <c r="C122" s="14">
        <v>39566</v>
      </c>
      <c r="D122" s="5" t="s">
        <v>166</v>
      </c>
      <c r="F122" s="6">
        <v>370</v>
      </c>
      <c r="G122" s="4">
        <f t="shared" si="2"/>
        <v>370</v>
      </c>
      <c r="H122" s="7"/>
    </row>
    <row r="123" spans="1:8" ht="12.75">
      <c r="A123" s="5">
        <v>114</v>
      </c>
      <c r="B123" s="11" t="s">
        <v>167</v>
      </c>
      <c r="C123" s="14">
        <v>39583</v>
      </c>
      <c r="D123" s="5" t="s">
        <v>100</v>
      </c>
      <c r="F123" s="6">
        <v>58</v>
      </c>
      <c r="G123" s="4">
        <f t="shared" si="2"/>
        <v>58</v>
      </c>
      <c r="H123" s="7"/>
    </row>
    <row r="124" spans="1:8" ht="12.75">
      <c r="A124" s="5">
        <v>115</v>
      </c>
      <c r="B124" s="11" t="s">
        <v>168</v>
      </c>
      <c r="C124" s="14">
        <v>39538</v>
      </c>
      <c r="D124" s="5" t="s">
        <v>169</v>
      </c>
      <c r="F124" s="6">
        <v>75.47</v>
      </c>
      <c r="G124" s="4">
        <f t="shared" si="2"/>
        <v>75.47</v>
      </c>
      <c r="H124" s="7"/>
    </row>
    <row r="125" spans="1:8" ht="12.75">
      <c r="A125" s="5">
        <v>116</v>
      </c>
      <c r="B125" s="11" t="s">
        <v>170</v>
      </c>
      <c r="C125" s="14">
        <v>39507</v>
      </c>
      <c r="D125" s="5" t="s">
        <v>169</v>
      </c>
      <c r="F125" s="6">
        <v>151.6</v>
      </c>
      <c r="G125" s="4">
        <f t="shared" si="2"/>
        <v>151.6</v>
      </c>
      <c r="H125" s="7"/>
    </row>
    <row r="126" spans="1:8" ht="12.75">
      <c r="A126" s="5">
        <v>117</v>
      </c>
      <c r="B126" s="11" t="s">
        <v>171</v>
      </c>
      <c r="C126" s="14">
        <v>39478</v>
      </c>
      <c r="D126" s="5" t="s">
        <v>169</v>
      </c>
      <c r="F126" s="6">
        <v>307.73</v>
      </c>
      <c r="G126" s="4">
        <f t="shared" si="2"/>
        <v>307.73</v>
      </c>
      <c r="H126" s="7"/>
    </row>
    <row r="127" spans="1:8" ht="12.75">
      <c r="A127" s="5">
        <v>118</v>
      </c>
      <c r="B127" s="11" t="s">
        <v>172</v>
      </c>
      <c r="C127" s="14" t="s">
        <v>173</v>
      </c>
      <c r="D127" s="5" t="s">
        <v>174</v>
      </c>
      <c r="F127" s="6">
        <f>190*7</f>
        <v>1330</v>
      </c>
      <c r="G127" s="4">
        <f t="shared" si="2"/>
        <v>1330</v>
      </c>
      <c r="H127" s="7"/>
    </row>
    <row r="128" spans="1:8" ht="12.75">
      <c r="A128" s="5">
        <v>119</v>
      </c>
      <c r="B128" s="11" t="s">
        <v>175</v>
      </c>
      <c r="C128" s="14" t="s">
        <v>173</v>
      </c>
      <c r="D128" s="5" t="s">
        <v>27</v>
      </c>
      <c r="F128" s="6">
        <f>126+310+120+120+151.2+120+336+120+151.2+151.2+302.4+230+302.4+560+230+302.4+230+230+620+277.2+240+620+289.8+302.4+277.2+240+532+230+302.4+230</f>
        <v>8253.8</v>
      </c>
      <c r="G128" s="4">
        <f t="shared" si="2"/>
        <v>8253.8</v>
      </c>
      <c r="H128" s="7"/>
    </row>
    <row r="129" spans="1:8" ht="12.75">
      <c r="A129" s="5">
        <v>120</v>
      </c>
      <c r="B129" s="11" t="s">
        <v>176</v>
      </c>
      <c r="C129" s="14" t="s">
        <v>173</v>
      </c>
      <c r="D129" s="5" t="s">
        <v>18</v>
      </c>
      <c r="F129" s="6">
        <f>1050+1050+1000</f>
        <v>3100</v>
      </c>
      <c r="G129" s="4">
        <f t="shared" si="2"/>
        <v>3100</v>
      </c>
      <c r="H129" s="7"/>
    </row>
    <row r="130" spans="1:8" ht="12.75">
      <c r="A130" s="5">
        <v>121</v>
      </c>
      <c r="B130" s="11" t="s">
        <v>172</v>
      </c>
      <c r="C130" s="14" t="s">
        <v>177</v>
      </c>
      <c r="D130" s="5" t="s">
        <v>25</v>
      </c>
      <c r="F130" s="6">
        <f>255+270+270</f>
        <v>795</v>
      </c>
      <c r="G130" s="4">
        <f t="shared" si="2"/>
        <v>795</v>
      </c>
      <c r="H130" s="7"/>
    </row>
    <row r="131" spans="1:8" ht="12.75">
      <c r="A131" s="5">
        <v>122</v>
      </c>
      <c r="B131" s="11" t="s">
        <v>26</v>
      </c>
      <c r="C131" s="14">
        <v>39625</v>
      </c>
      <c r="D131" s="5" t="s">
        <v>178</v>
      </c>
      <c r="F131" s="6">
        <v>5651</v>
      </c>
      <c r="G131" s="4">
        <f t="shared" si="2"/>
        <v>5651</v>
      </c>
      <c r="H131" s="7"/>
    </row>
    <row r="132" spans="1:8" ht="12.75">
      <c r="A132" s="8"/>
      <c r="B132" s="8" t="s">
        <v>9</v>
      </c>
      <c r="C132" s="10"/>
      <c r="D132" s="8"/>
      <c r="E132" s="8"/>
      <c r="F132" s="9">
        <f>SUM(F9:F131)</f>
        <v>93863.2</v>
      </c>
      <c r="G132" s="9">
        <f>SUM(G9:G131)</f>
        <v>93863.2</v>
      </c>
      <c r="H132" s="9">
        <f>SUM(H9:H131)</f>
        <v>0</v>
      </c>
    </row>
    <row r="133" ht="12.75">
      <c r="G133" s="4"/>
    </row>
    <row r="134" spans="2:7" ht="12.75">
      <c r="B134" s="1" t="s">
        <v>10</v>
      </c>
      <c r="G134" s="4"/>
    </row>
    <row r="135" spans="2:8" ht="27" customHeight="1">
      <c r="B135" s="23" t="s">
        <v>11</v>
      </c>
      <c r="C135" s="23"/>
      <c r="D135" s="23"/>
      <c r="E135" s="23"/>
      <c r="F135" s="23"/>
      <c r="G135" s="23"/>
      <c r="H135" s="23"/>
    </row>
    <row r="136" spans="2:8" ht="26.25" customHeight="1">
      <c r="B136" s="23" t="s">
        <v>12</v>
      </c>
      <c r="C136" s="23"/>
      <c r="D136" s="23"/>
      <c r="E136" s="23"/>
      <c r="F136" s="23"/>
      <c r="G136" s="23"/>
      <c r="H136" s="23"/>
    </row>
    <row r="138" ht="12.75">
      <c r="B138" s="1" t="s">
        <v>13</v>
      </c>
    </row>
    <row r="139" ht="12.75">
      <c r="B139" s="1" t="s">
        <v>19</v>
      </c>
    </row>
    <row r="140" ht="12.75">
      <c r="B140" s="1" t="s">
        <v>20</v>
      </c>
    </row>
    <row r="143" ht="12.75">
      <c r="E143" s="3" t="s">
        <v>15</v>
      </c>
    </row>
    <row r="144" spans="5:8" ht="25.5" customHeight="1">
      <c r="E144" s="22" t="s">
        <v>14</v>
      </c>
      <c r="F144" s="22"/>
      <c r="G144" s="22"/>
      <c r="H144" s="22"/>
    </row>
  </sheetData>
  <sheetProtection/>
  <mergeCells count="12">
    <mergeCell ref="E144:H144"/>
    <mergeCell ref="G7:G8"/>
    <mergeCell ref="H7:H8"/>
    <mergeCell ref="B135:H135"/>
    <mergeCell ref="B136:H136"/>
    <mergeCell ref="B7:B8"/>
    <mergeCell ref="D7:D8"/>
    <mergeCell ref="E7:E8"/>
    <mergeCell ref="F7:F8"/>
    <mergeCell ref="A2:H5"/>
    <mergeCell ref="A7:A8"/>
    <mergeCell ref="C7:C8"/>
  </mergeCells>
  <printOptions/>
  <pageMargins left="0.75" right="0.75" top="0.54" bottom="0.7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43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" width="6.625" style="2" customWidth="1"/>
    <col min="2" max="2" width="65.125" style="1" customWidth="1"/>
    <col min="3" max="3" width="15.125" style="4" customWidth="1"/>
    <col min="4" max="16384" width="9.125" style="1" customWidth="1"/>
  </cols>
  <sheetData>
    <row r="2" spans="1:3" ht="14.25" customHeight="1">
      <c r="A2" s="24" t="s">
        <v>200</v>
      </c>
      <c r="B2" s="24"/>
      <c r="C2" s="24"/>
    </row>
    <row r="3" spans="1:3" ht="15" customHeight="1">
      <c r="A3" s="24"/>
      <c r="B3" s="24"/>
      <c r="C3" s="24"/>
    </row>
    <row r="4" spans="1:3" ht="15" customHeight="1">
      <c r="A4" s="24"/>
      <c r="B4" s="24"/>
      <c r="C4" s="24"/>
    </row>
    <row r="5" spans="1:3" ht="15" customHeight="1">
      <c r="A5" s="24"/>
      <c r="B5" s="24"/>
      <c r="C5" s="24"/>
    </row>
    <row r="6" ht="13.5" thickBot="1"/>
    <row r="7" spans="1:3" ht="24" customHeight="1">
      <c r="A7" s="29" t="s">
        <v>1</v>
      </c>
      <c r="B7" s="30" t="s">
        <v>199</v>
      </c>
      <c r="C7" s="31" t="s">
        <v>201</v>
      </c>
    </row>
    <row r="8" spans="1:3" ht="24" customHeight="1" thickBot="1">
      <c r="A8" s="32"/>
      <c r="B8" s="33"/>
      <c r="C8" s="34"/>
    </row>
    <row r="9" spans="1:3" ht="15.75">
      <c r="A9" s="25">
        <v>1</v>
      </c>
      <c r="B9" s="35" t="s">
        <v>179</v>
      </c>
      <c r="C9" s="36">
        <v>19749.19</v>
      </c>
    </row>
    <row r="10" spans="1:3" ht="15.75">
      <c r="A10" s="28">
        <v>2</v>
      </c>
      <c r="B10" s="37" t="s">
        <v>28</v>
      </c>
      <c r="C10" s="38">
        <v>11400</v>
      </c>
    </row>
    <row r="11" spans="1:3" ht="15.75">
      <c r="A11" s="26">
        <v>3</v>
      </c>
      <c r="B11" s="27" t="s">
        <v>180</v>
      </c>
      <c r="C11" s="38">
        <v>28000</v>
      </c>
    </row>
    <row r="12" spans="1:3" ht="15.75">
      <c r="A12" s="28">
        <v>4</v>
      </c>
      <c r="B12" s="27" t="s">
        <v>181</v>
      </c>
      <c r="C12" s="38">
        <v>17236.5</v>
      </c>
    </row>
    <row r="13" spans="1:3" ht="15.75">
      <c r="A13" s="26">
        <v>5</v>
      </c>
      <c r="B13" s="27" t="s">
        <v>182</v>
      </c>
      <c r="C13" s="38">
        <v>24011.3</v>
      </c>
    </row>
    <row r="14" spans="1:3" ht="15.75">
      <c r="A14" s="28">
        <v>6</v>
      </c>
      <c r="B14" s="37" t="s">
        <v>183</v>
      </c>
      <c r="C14" s="38">
        <v>119.5</v>
      </c>
    </row>
    <row r="15" spans="1:3" ht="15.75">
      <c r="A15" s="26">
        <v>7</v>
      </c>
      <c r="B15" s="37" t="s">
        <v>184</v>
      </c>
      <c r="C15" s="38">
        <v>2531.23</v>
      </c>
    </row>
    <row r="16" spans="1:3" ht="15.75">
      <c r="A16" s="28">
        <v>8</v>
      </c>
      <c r="B16" s="37" t="s">
        <v>185</v>
      </c>
      <c r="C16" s="38">
        <v>21159.53</v>
      </c>
    </row>
    <row r="17" spans="1:3" ht="31.5">
      <c r="A17" s="26">
        <v>9</v>
      </c>
      <c r="B17" s="37" t="s">
        <v>186</v>
      </c>
      <c r="C17" s="38">
        <v>1631.11</v>
      </c>
    </row>
    <row r="18" spans="1:3" ht="15.75">
      <c r="A18" s="28">
        <v>10</v>
      </c>
      <c r="B18" s="37" t="s">
        <v>187</v>
      </c>
      <c r="C18" s="38">
        <v>4234.46</v>
      </c>
    </row>
    <row r="19" spans="1:4" ht="15.75">
      <c r="A19" s="26">
        <v>11</v>
      </c>
      <c r="B19" s="27" t="s">
        <v>169</v>
      </c>
      <c r="C19" s="38">
        <v>5603.49</v>
      </c>
      <c r="D19" s="4"/>
    </row>
    <row r="20" spans="1:3" ht="15.75">
      <c r="A20" s="28">
        <v>12</v>
      </c>
      <c r="B20" s="27" t="s">
        <v>188</v>
      </c>
      <c r="C20" s="38">
        <v>140.85</v>
      </c>
    </row>
    <row r="21" spans="1:3" ht="15.75">
      <c r="A21" s="26">
        <v>13</v>
      </c>
      <c r="B21" s="37" t="s">
        <v>189</v>
      </c>
      <c r="C21" s="38">
        <v>550.11</v>
      </c>
    </row>
    <row r="22" spans="1:3" ht="15.75">
      <c r="A22" s="28">
        <v>14</v>
      </c>
      <c r="B22" s="37" t="s">
        <v>190</v>
      </c>
      <c r="C22" s="38">
        <v>32113.42</v>
      </c>
    </row>
    <row r="23" spans="1:3" ht="15.75">
      <c r="A23" s="26">
        <v>15</v>
      </c>
      <c r="B23" s="37" t="s">
        <v>191</v>
      </c>
      <c r="C23" s="38">
        <v>1246</v>
      </c>
    </row>
    <row r="24" spans="1:3" ht="15.75">
      <c r="A24" s="28">
        <v>16</v>
      </c>
      <c r="B24" s="37" t="s">
        <v>192</v>
      </c>
      <c r="C24" s="38">
        <v>524.3</v>
      </c>
    </row>
    <row r="25" spans="1:3" ht="15.75">
      <c r="A25" s="26">
        <v>17</v>
      </c>
      <c r="B25" s="37" t="s">
        <v>193</v>
      </c>
      <c r="C25" s="38">
        <v>1018.5</v>
      </c>
    </row>
    <row r="26" spans="1:3" ht="15.75">
      <c r="A26" s="28">
        <v>18</v>
      </c>
      <c r="B26" s="27" t="s">
        <v>194</v>
      </c>
      <c r="C26" s="38">
        <v>33.4</v>
      </c>
    </row>
    <row r="27" spans="1:3" ht="15.75">
      <c r="A27" s="26">
        <v>19</v>
      </c>
      <c r="B27" s="27" t="s">
        <v>195</v>
      </c>
      <c r="C27" s="38">
        <v>5771.11</v>
      </c>
    </row>
    <row r="28" spans="1:3" ht="15.75">
      <c r="A28" s="28">
        <v>20</v>
      </c>
      <c r="B28" s="27" t="s">
        <v>196</v>
      </c>
      <c r="C28" s="38">
        <v>1030</v>
      </c>
    </row>
    <row r="29" spans="1:3" ht="15.75">
      <c r="A29" s="26">
        <v>21</v>
      </c>
      <c r="B29" s="27" t="s">
        <v>197</v>
      </c>
      <c r="C29" s="38">
        <v>4360</v>
      </c>
    </row>
    <row r="30" spans="1:3" ht="15.75">
      <c r="A30" s="28">
        <v>22</v>
      </c>
      <c r="B30" s="37" t="s">
        <v>198</v>
      </c>
      <c r="C30" s="38">
        <v>2536</v>
      </c>
    </row>
    <row r="31" spans="1:3" ht="15.75">
      <c r="A31" s="28"/>
      <c r="B31" s="27" t="s">
        <v>9</v>
      </c>
      <c r="C31" s="38">
        <f>C9+C10+C11+C12+C13+C14+C15+C16+C17+C18+C19+C20+C21+C22+C23+C24+C25+C26+C27+C28+C29+C30</f>
        <v>184999.99999999997</v>
      </c>
    </row>
    <row r="34" spans="2:3" ht="27" customHeight="1">
      <c r="B34" s="23"/>
      <c r="C34" s="23"/>
    </row>
    <row r="35" spans="2:3" ht="26.25" customHeight="1">
      <c r="B35" s="23"/>
      <c r="C35" s="23"/>
    </row>
    <row r="43" ht="25.5" customHeight="1">
      <c r="C43" s="16"/>
    </row>
  </sheetData>
  <sheetProtection/>
  <mergeCells count="6">
    <mergeCell ref="A2:C5"/>
    <mergeCell ref="A7:A8"/>
    <mergeCell ref="B34:C34"/>
    <mergeCell ref="B35:C35"/>
    <mergeCell ref="B7:B8"/>
    <mergeCell ref="C7:C8"/>
  </mergeCells>
  <printOptions/>
  <pageMargins left="0.7480314960629921" right="0.7480314960629921" top="0.5511811023622047" bottom="0.70866141732283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Burmistrz</cp:lastModifiedBy>
  <cp:lastPrinted>2009-07-10T12:55:34Z</cp:lastPrinted>
  <dcterms:created xsi:type="dcterms:W3CDTF">2003-04-28T18:07:55Z</dcterms:created>
  <dcterms:modified xsi:type="dcterms:W3CDTF">2009-07-10T13:00:06Z</dcterms:modified>
  <cp:category/>
  <cp:version/>
  <cp:contentType/>
  <cp:contentStatus/>
</cp:coreProperties>
</file>